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Website\"/>
    </mc:Choice>
  </mc:AlternateContent>
  <xr:revisionPtr revIDLastSave="0" documentId="8_{52909C84-6460-4D8B-BA9E-6A89129457ED}" xr6:coauthVersionLast="31" xr6:coauthVersionMax="31" xr10:uidLastSave="{00000000-0000-0000-0000-000000000000}"/>
  <bookViews>
    <workbookView xWindow="0" yWindow="0" windowWidth="19200" windowHeight="11676" tabRatio="872" activeTab="4" xr2:uid="{00000000-000D-0000-FFFF-FFFF00000000}"/>
  </bookViews>
  <sheets>
    <sheet name="Twn Hall" sheetId="1" r:id="rId1"/>
    <sheet name="Police Dept" sheetId="7" r:id="rId2"/>
    <sheet name="Twn Landing" sheetId="8" r:id="rId3"/>
    <sheet name="PW-Main" sheetId="9" r:id="rId4"/>
    <sheet name="PW-Garg" sheetId="24" r:id="rId5"/>
    <sheet name="TrStn-Main" sheetId="11" r:id="rId6"/>
    <sheet name="TrStn- Stg.Bldg" sheetId="23" r:id="rId7"/>
    <sheet name="TrStn-BargBarn" sheetId="22" r:id="rId8"/>
    <sheet name="Winn FS" sheetId="14" r:id="rId9"/>
    <sheet name="Foreside FS" sheetId="15" r:id="rId10"/>
    <sheet name="Bucknam FS" sheetId="16" r:id="rId11"/>
    <sheet name="Mill Gar" sheetId="19" r:id="rId12"/>
    <sheet name="Mini Gar" sheetId="20" r:id="rId13"/>
    <sheet name="WW ALL" sheetId="17" r:id="rId14"/>
  </sheets>
  <definedNames>
    <definedName name="_xlnm._FilterDatabase" localSheetId="10" hidden="1">'Bucknam FS'!$A$13:$AC$59</definedName>
    <definedName name="_xlnm._FilterDatabase" localSheetId="9" hidden="1">'Foreside FS'!$A$13:$Y$13</definedName>
    <definedName name="_xlnm._FilterDatabase" localSheetId="1" hidden="1">'Police Dept'!$A$13:$AC$60</definedName>
    <definedName name="_xlnm._FilterDatabase" localSheetId="3" hidden="1">'PW-Main'!$A$13:$AD$83</definedName>
    <definedName name="_xlnm._FilterDatabase" localSheetId="5" hidden="1">'TrStn-Main'!$A$13:$Y$20</definedName>
    <definedName name="_xlnm._FilterDatabase" localSheetId="0" hidden="1">'Twn Hall'!$A$13:$AC$145</definedName>
    <definedName name="_xlnm._FilterDatabase" localSheetId="2" hidden="1">'Twn Landing'!$E$1:$E$28</definedName>
    <definedName name="_xlnm._FilterDatabase" localSheetId="8" hidden="1">'Winn FS'!$A$13:$AC$48</definedName>
    <definedName name="_xlnm._FilterDatabase" localSheetId="13" hidden="1">'WW ALL'!$A$13:$AC$103</definedName>
    <definedName name="_xlnm.Print_Area" localSheetId="10">'Bucknam FS'!$A$1:$AC$67</definedName>
    <definedName name="_xlnm.Print_Area" localSheetId="9">'Foreside FS'!$A$1:$AC$40</definedName>
    <definedName name="_xlnm.Print_Area" localSheetId="11">'Mill Gar'!$A$1:$AC$36</definedName>
    <definedName name="_xlnm.Print_Area" localSheetId="12">'Mini Gar'!$A$1:$AC$26</definedName>
    <definedName name="_xlnm.Print_Area" localSheetId="1">'Police Dept'!$A$1:$AC$67</definedName>
    <definedName name="_xlnm.Print_Area" localSheetId="4">'PW-Garg'!$A$1:$AC$32</definedName>
    <definedName name="_xlnm.Print_Area" localSheetId="3">'PW-Main'!$A$1:$AC$90</definedName>
    <definedName name="_xlnm.Print_Area" localSheetId="6">'TrStn- Stg.Bldg'!$A$1:$AC$25</definedName>
    <definedName name="_xlnm.Print_Area" localSheetId="7">'TrStn-BargBarn'!$A$1:$AC$26</definedName>
    <definedName name="_xlnm.Print_Area" localSheetId="5">'TrStn-Main'!$A$1:$AC$28</definedName>
    <definedName name="_xlnm.Print_Area" localSheetId="0">'Twn Hall'!$A$1:$AC$151</definedName>
    <definedName name="_xlnm.Print_Area" localSheetId="2">'Twn Landing'!$A$1:$AC$27</definedName>
    <definedName name="_xlnm.Print_Area" localSheetId="8">'Winn FS'!$A$1:$AC$56</definedName>
    <definedName name="_xlnm.Print_Area" localSheetId="13">'WW ALL'!$A$1:$AC$111</definedName>
    <definedName name="_xlnm.Print_Titles" localSheetId="0">'Twn Hall'!$1:$13</definedName>
    <definedName name="_xlnm.Print_Titles" localSheetId="13">'WW ALL'!$1:$13</definedName>
  </definedNames>
  <calcPr calcId="179017"/>
  <fileRecoveryPr autoRecover="0"/>
</workbook>
</file>

<file path=xl/calcChain.xml><?xml version="1.0" encoding="utf-8"?>
<calcChain xmlns="http://schemas.openxmlformats.org/spreadsheetml/2006/main">
  <c r="M103" i="17" l="1"/>
  <c r="N103" i="17" s="1"/>
  <c r="M102" i="17"/>
  <c r="N102" i="17" s="1"/>
  <c r="M101" i="17"/>
  <c r="N101" i="17" s="1"/>
  <c r="M100" i="17"/>
  <c r="N100" i="17"/>
  <c r="M99" i="17"/>
  <c r="N99" i="17" s="1"/>
  <c r="M98" i="17"/>
  <c r="N98" i="17" s="1"/>
  <c r="AB98" i="17" s="1"/>
  <c r="AC98" i="17" s="1"/>
  <c r="M97" i="17"/>
  <c r="N97" i="17" s="1"/>
  <c r="M96" i="17"/>
  <c r="N96" i="17"/>
  <c r="M95" i="17"/>
  <c r="N95" i="17" s="1"/>
  <c r="M94" i="17"/>
  <c r="N94" i="17"/>
  <c r="M93" i="17"/>
  <c r="N93" i="17" s="1"/>
  <c r="M92" i="17"/>
  <c r="N92" i="17" s="1"/>
  <c r="AB92" i="17" s="1"/>
  <c r="M91" i="17"/>
  <c r="N91" i="17" s="1"/>
  <c r="M90" i="17"/>
  <c r="N90" i="17"/>
  <c r="M89" i="17"/>
  <c r="N89" i="17" s="1"/>
  <c r="M88" i="17"/>
  <c r="N88" i="17" s="1"/>
  <c r="M87" i="17"/>
  <c r="N87" i="17" s="1"/>
  <c r="M86" i="17"/>
  <c r="N86" i="17" s="1"/>
  <c r="M85" i="17"/>
  <c r="N85" i="17" s="1"/>
  <c r="M84" i="17"/>
  <c r="N84" i="17"/>
  <c r="M83" i="17"/>
  <c r="N83" i="17" s="1"/>
  <c r="M82" i="17"/>
  <c r="N82" i="17" s="1"/>
  <c r="M81" i="17"/>
  <c r="N81" i="17" s="1"/>
  <c r="M80" i="17"/>
  <c r="N80" i="17"/>
  <c r="M79" i="17"/>
  <c r="N79" i="17" s="1"/>
  <c r="M78" i="17"/>
  <c r="N78" i="17" s="1"/>
  <c r="AB78" i="17" s="1"/>
  <c r="AC78" i="17" s="1"/>
  <c r="M77" i="17"/>
  <c r="N77" i="17" s="1"/>
  <c r="M76" i="17"/>
  <c r="N76" i="17"/>
  <c r="M75" i="17"/>
  <c r="N75" i="17" s="1"/>
  <c r="M74" i="17"/>
  <c r="N74" i="17"/>
  <c r="M73" i="17"/>
  <c r="N73" i="17" s="1"/>
  <c r="M72" i="17"/>
  <c r="N72" i="17" s="1"/>
  <c r="AB72" i="17" s="1"/>
  <c r="AC72" i="17" s="1"/>
  <c r="M71" i="17"/>
  <c r="N71" i="17" s="1"/>
  <c r="M70" i="17"/>
  <c r="N70" i="17" s="1"/>
  <c r="M69" i="17"/>
  <c r="N69" i="17" s="1"/>
  <c r="M68" i="17"/>
  <c r="N68" i="17"/>
  <c r="AB68" i="17" s="1"/>
  <c r="AC68" i="17" s="1"/>
  <c r="M67" i="17"/>
  <c r="N67" i="17" s="1"/>
  <c r="AB67" i="17" s="1"/>
  <c r="AC67" i="17" s="1"/>
  <c r="M66" i="17"/>
  <c r="N66" i="17" s="1"/>
  <c r="AB66" i="17" s="1"/>
  <c r="AC66" i="17" s="1"/>
  <c r="M65" i="17"/>
  <c r="N65" i="17" s="1"/>
  <c r="M64" i="17"/>
  <c r="N64" i="17"/>
  <c r="M63" i="17"/>
  <c r="N63" i="17" s="1"/>
  <c r="M62" i="17"/>
  <c r="N62" i="17" s="1"/>
  <c r="AB62" i="17" s="1"/>
  <c r="AC62" i="17" s="1"/>
  <c r="M61" i="17"/>
  <c r="N61" i="17" s="1"/>
  <c r="M60" i="17"/>
  <c r="N60" i="17"/>
  <c r="M59" i="17"/>
  <c r="N59" i="17" s="1"/>
  <c r="M58" i="17"/>
  <c r="N58" i="17"/>
  <c r="M57" i="17"/>
  <c r="N57" i="17" s="1"/>
  <c r="M56" i="17"/>
  <c r="N56" i="17" s="1"/>
  <c r="M55" i="17"/>
  <c r="N55" i="17" s="1"/>
  <c r="M54" i="17"/>
  <c r="N54" i="17" s="1"/>
  <c r="AB54" i="17" s="1"/>
  <c r="AC54" i="17" s="1"/>
  <c r="M53" i="17"/>
  <c r="N53" i="17" s="1"/>
  <c r="M52" i="17"/>
  <c r="N52" i="17"/>
  <c r="AB52" i="17" s="1"/>
  <c r="M51" i="17"/>
  <c r="N51" i="17" s="1"/>
  <c r="AB51" i="17" s="1"/>
  <c r="AC51" i="17" s="1"/>
  <c r="M50" i="17"/>
  <c r="N50" i="17" s="1"/>
  <c r="M49" i="17"/>
  <c r="N49" i="17" s="1"/>
  <c r="M48" i="17"/>
  <c r="N48" i="17"/>
  <c r="M47" i="17"/>
  <c r="N47" i="17" s="1"/>
  <c r="M46" i="17"/>
  <c r="N46" i="17"/>
  <c r="M45" i="17"/>
  <c r="N45" i="17" s="1"/>
  <c r="M44" i="17"/>
  <c r="N44" i="17"/>
  <c r="M43" i="17"/>
  <c r="N43" i="17" s="1"/>
  <c r="M42" i="17"/>
  <c r="N42" i="17"/>
  <c r="M41" i="17"/>
  <c r="N41" i="17" s="1"/>
  <c r="AB41" i="17" s="1"/>
  <c r="M40" i="17"/>
  <c r="N40" i="17" s="1"/>
  <c r="AB40" i="17" s="1"/>
  <c r="AC40" i="17" s="1"/>
  <c r="M39" i="17"/>
  <c r="N39" i="17" s="1"/>
  <c r="M38" i="17"/>
  <c r="N38" i="17" s="1"/>
  <c r="M37" i="17"/>
  <c r="N37" i="17" s="1"/>
  <c r="M36" i="17"/>
  <c r="N36" i="17"/>
  <c r="AB36" i="17" s="1"/>
  <c r="AC36" i="17" s="1"/>
  <c r="M35" i="17"/>
  <c r="N35" i="17" s="1"/>
  <c r="M34" i="17"/>
  <c r="N34" i="17" s="1"/>
  <c r="AB34" i="17" s="1"/>
  <c r="M33" i="17"/>
  <c r="N33" i="17" s="1"/>
  <c r="M32" i="17"/>
  <c r="N32" i="17"/>
  <c r="M31" i="17"/>
  <c r="N31" i="17" s="1"/>
  <c r="M30" i="17"/>
  <c r="N30" i="17"/>
  <c r="AB30" i="17" s="1"/>
  <c r="AC30" i="17" s="1"/>
  <c r="M29" i="17"/>
  <c r="N29" i="17" s="1"/>
  <c r="M28" i="17"/>
  <c r="N28" i="17"/>
  <c r="M27" i="17"/>
  <c r="N27" i="17" s="1"/>
  <c r="M26" i="17"/>
  <c r="N26" i="17"/>
  <c r="M25" i="17"/>
  <c r="N25" i="17" s="1"/>
  <c r="M24" i="17"/>
  <c r="N24" i="17" s="1"/>
  <c r="AB24" i="17" s="1"/>
  <c r="AC24" i="17" s="1"/>
  <c r="M23" i="17"/>
  <c r="N23" i="17" s="1"/>
  <c r="M22" i="17"/>
  <c r="N22" i="17" s="1"/>
  <c r="M21" i="17"/>
  <c r="N21" i="17" s="1"/>
  <c r="M20" i="17"/>
  <c r="N20" i="17"/>
  <c r="M19" i="17"/>
  <c r="N19" i="17" s="1"/>
  <c r="M18" i="17"/>
  <c r="N18" i="17" s="1"/>
  <c r="AB18" i="17" s="1"/>
  <c r="AC18" i="17" s="1"/>
  <c r="M17" i="17"/>
  <c r="N17" i="17" s="1"/>
  <c r="M16" i="17"/>
  <c r="N16" i="17"/>
  <c r="M15" i="17"/>
  <c r="N15" i="17" s="1"/>
  <c r="R103" i="17"/>
  <c r="R102" i="17"/>
  <c r="R101" i="17"/>
  <c r="R100" i="17"/>
  <c r="R99" i="17"/>
  <c r="R98" i="17"/>
  <c r="R97" i="17"/>
  <c r="R96" i="17"/>
  <c r="R95" i="17"/>
  <c r="AB95" i="17" s="1"/>
  <c r="AC95" i="17" s="1"/>
  <c r="R94" i="17"/>
  <c r="R93" i="17"/>
  <c r="R92" i="17"/>
  <c r="R91" i="17"/>
  <c r="R90" i="17"/>
  <c r="R89" i="17"/>
  <c r="R88" i="17"/>
  <c r="R87" i="17"/>
  <c r="AB87" i="17" s="1"/>
  <c r="R86" i="17"/>
  <c r="R85" i="17"/>
  <c r="R84" i="17"/>
  <c r="R83" i="17"/>
  <c r="R82" i="17"/>
  <c r="R81" i="17"/>
  <c r="R80" i="17"/>
  <c r="R79" i="17"/>
  <c r="AB79" i="17" s="1"/>
  <c r="AC79" i="17" s="1"/>
  <c r="R78" i="17"/>
  <c r="R77" i="17"/>
  <c r="R76" i="17"/>
  <c r="R75" i="17"/>
  <c r="R74" i="17"/>
  <c r="R73" i="17"/>
  <c r="R72" i="17"/>
  <c r="R71" i="17"/>
  <c r="AB71" i="17" s="1"/>
  <c r="AC71" i="17" s="1"/>
  <c r="R70" i="17"/>
  <c r="R69" i="17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AB31" i="17" s="1"/>
  <c r="AC31" i="17" s="1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AB15" i="17" s="1"/>
  <c r="AC15" i="17" s="1"/>
  <c r="AA103" i="17"/>
  <c r="X103" i="17"/>
  <c r="Y103" i="17" s="1"/>
  <c r="AA102" i="17"/>
  <c r="X102" i="17"/>
  <c r="Y102" i="17" s="1"/>
  <c r="AA101" i="17"/>
  <c r="X101" i="17"/>
  <c r="Y101" i="17" s="1"/>
  <c r="AB101" i="17" s="1"/>
  <c r="AC101" i="17" s="1"/>
  <c r="AA100" i="17"/>
  <c r="X100" i="17"/>
  <c r="Y100" i="17" s="1"/>
  <c r="AA99" i="17"/>
  <c r="X99" i="17"/>
  <c r="Y99" i="17" s="1"/>
  <c r="AA98" i="17"/>
  <c r="X98" i="17"/>
  <c r="Y98" i="17" s="1"/>
  <c r="AA97" i="17"/>
  <c r="X97" i="17"/>
  <c r="Y97" i="17" s="1"/>
  <c r="AB97" i="17" s="1"/>
  <c r="AC97" i="17" s="1"/>
  <c r="AA96" i="17"/>
  <c r="X96" i="17"/>
  <c r="Y96" i="17" s="1"/>
  <c r="AB96" i="17" s="1"/>
  <c r="AC96" i="17" s="1"/>
  <c r="AA95" i="17"/>
  <c r="X95" i="17"/>
  <c r="Y95" i="17" s="1"/>
  <c r="AA94" i="17"/>
  <c r="X94" i="17"/>
  <c r="Y94" i="17" s="1"/>
  <c r="AA93" i="17"/>
  <c r="X93" i="17"/>
  <c r="Y93" i="17"/>
  <c r="AA92" i="17"/>
  <c r="X92" i="17"/>
  <c r="Y92" i="17"/>
  <c r="AA91" i="17"/>
  <c r="X91" i="17"/>
  <c r="Y91" i="17" s="1"/>
  <c r="AB91" i="17" s="1"/>
  <c r="AA90" i="17"/>
  <c r="X90" i="17"/>
  <c r="Y90" i="17" s="1"/>
  <c r="AA89" i="17"/>
  <c r="X89" i="17"/>
  <c r="Y89" i="17" s="1"/>
  <c r="AA88" i="17"/>
  <c r="X88" i="17"/>
  <c r="Y88" i="17"/>
  <c r="AA87" i="17"/>
  <c r="X87" i="17"/>
  <c r="Y87" i="17" s="1"/>
  <c r="AA86" i="17"/>
  <c r="X86" i="17"/>
  <c r="Y86" i="17" s="1"/>
  <c r="AA85" i="17"/>
  <c r="X85" i="17"/>
  <c r="Y85" i="17" s="1"/>
  <c r="AA84" i="17"/>
  <c r="X84" i="17"/>
  <c r="Y84" i="17" s="1"/>
  <c r="AA83" i="17"/>
  <c r="X83" i="17"/>
  <c r="Y83" i="17" s="1"/>
  <c r="AA82" i="17"/>
  <c r="X82" i="17"/>
  <c r="Y82" i="17" s="1"/>
  <c r="AA81" i="17"/>
  <c r="X81" i="17"/>
  <c r="Y81" i="17" s="1"/>
  <c r="AB81" i="17" s="1"/>
  <c r="AA80" i="17"/>
  <c r="X80" i="17"/>
  <c r="Y80" i="17" s="1"/>
  <c r="AA79" i="17"/>
  <c r="X79" i="17"/>
  <c r="Y79" i="17" s="1"/>
  <c r="AA78" i="17"/>
  <c r="X78" i="17"/>
  <c r="Y78" i="17"/>
  <c r="AA77" i="17"/>
  <c r="X77" i="17"/>
  <c r="Y77" i="17" s="1"/>
  <c r="AA76" i="17"/>
  <c r="X76" i="17"/>
  <c r="Y76" i="17" s="1"/>
  <c r="AA75" i="17"/>
  <c r="X75" i="17"/>
  <c r="Y75" i="17" s="1"/>
  <c r="AA74" i="17"/>
  <c r="X74" i="17"/>
  <c r="Y74" i="17" s="1"/>
  <c r="AB74" i="17" s="1"/>
  <c r="AC74" i="17" s="1"/>
  <c r="AA73" i="17"/>
  <c r="X73" i="17"/>
  <c r="Y73" i="17" s="1"/>
  <c r="AA72" i="17"/>
  <c r="X72" i="17"/>
  <c r="Y72" i="17" s="1"/>
  <c r="AA71" i="17"/>
  <c r="X71" i="17"/>
  <c r="Y71" i="17" s="1"/>
  <c r="AA70" i="17"/>
  <c r="X70" i="17"/>
  <c r="Y70" i="17" s="1"/>
  <c r="AA69" i="17"/>
  <c r="X69" i="17"/>
  <c r="Y69" i="17" s="1"/>
  <c r="AA68" i="17"/>
  <c r="X68" i="17"/>
  <c r="Y68" i="17" s="1"/>
  <c r="AA67" i="17"/>
  <c r="X67" i="17"/>
  <c r="Y67" i="17" s="1"/>
  <c r="AA66" i="17"/>
  <c r="X66" i="17"/>
  <c r="Y66" i="17"/>
  <c r="AA65" i="17"/>
  <c r="X65" i="17"/>
  <c r="Y65" i="17" s="1"/>
  <c r="AA64" i="17"/>
  <c r="X64" i="17"/>
  <c r="Y64" i="17" s="1"/>
  <c r="AA63" i="17"/>
  <c r="X63" i="17"/>
  <c r="Y63" i="17" s="1"/>
  <c r="AA62" i="17"/>
  <c r="X62" i="17"/>
  <c r="Y62" i="17" s="1"/>
  <c r="AA61" i="17"/>
  <c r="X61" i="17"/>
  <c r="Y61" i="17" s="1"/>
  <c r="AA60" i="17"/>
  <c r="X60" i="17"/>
  <c r="Y60" i="17" s="1"/>
  <c r="AA59" i="17"/>
  <c r="X59" i="17"/>
  <c r="Y59" i="17" s="1"/>
  <c r="AA58" i="17"/>
  <c r="X58" i="17"/>
  <c r="Y58" i="17"/>
  <c r="AA57" i="17"/>
  <c r="X57" i="17"/>
  <c r="Y57" i="17" s="1"/>
  <c r="AA56" i="17"/>
  <c r="X56" i="17"/>
  <c r="Y56" i="17" s="1"/>
  <c r="AA55" i="17"/>
  <c r="X55" i="17"/>
  <c r="Y55" i="17" s="1"/>
  <c r="AA54" i="17"/>
  <c r="X54" i="17"/>
  <c r="Y54" i="17" s="1"/>
  <c r="AA53" i="17"/>
  <c r="X53" i="17"/>
  <c r="Y53" i="17"/>
  <c r="AA52" i="17"/>
  <c r="X52" i="17"/>
  <c r="Y52" i="17" s="1"/>
  <c r="AA51" i="17"/>
  <c r="X51" i="17"/>
  <c r="Y51" i="17" s="1"/>
  <c r="AA50" i="17"/>
  <c r="X50" i="17"/>
  <c r="Y50" i="17" s="1"/>
  <c r="AA49" i="17"/>
  <c r="X49" i="17"/>
  <c r="Y49" i="17"/>
  <c r="AB49" i="17" s="1"/>
  <c r="AC49" i="17" s="1"/>
  <c r="AA48" i="17"/>
  <c r="X48" i="17"/>
  <c r="Y48" i="17" s="1"/>
  <c r="AA47" i="17"/>
  <c r="X47" i="17"/>
  <c r="Y47" i="17" s="1"/>
  <c r="AA46" i="17"/>
  <c r="X46" i="17"/>
  <c r="Y46" i="17" s="1"/>
  <c r="AA45" i="17"/>
  <c r="X45" i="17"/>
  <c r="Y45" i="17" s="1"/>
  <c r="AA44" i="17"/>
  <c r="X44" i="17"/>
  <c r="Y44" i="17" s="1"/>
  <c r="AA43" i="17"/>
  <c r="X43" i="17"/>
  <c r="Y43" i="17" s="1"/>
  <c r="AA42" i="17"/>
  <c r="X42" i="17"/>
  <c r="Y42" i="17" s="1"/>
  <c r="AB42" i="17" s="1"/>
  <c r="AC42" i="17" s="1"/>
  <c r="AA41" i="17"/>
  <c r="X41" i="17"/>
  <c r="Y41" i="17" s="1"/>
  <c r="AA40" i="17"/>
  <c r="X40" i="17"/>
  <c r="Y40" i="17"/>
  <c r="AA39" i="17"/>
  <c r="X39" i="17"/>
  <c r="Y39" i="17" s="1"/>
  <c r="AA38" i="17"/>
  <c r="X38" i="17"/>
  <c r="Y38" i="17" s="1"/>
  <c r="AA37" i="17"/>
  <c r="X37" i="17"/>
  <c r="Y37" i="17" s="1"/>
  <c r="AA36" i="17"/>
  <c r="X36" i="17"/>
  <c r="Y36" i="17"/>
  <c r="AA35" i="17"/>
  <c r="X35" i="17"/>
  <c r="Y35" i="17" s="1"/>
  <c r="AA34" i="17"/>
  <c r="X34" i="17"/>
  <c r="Y34" i="17" s="1"/>
  <c r="AA33" i="17"/>
  <c r="X33" i="17"/>
  <c r="Y33" i="17" s="1"/>
  <c r="AA32" i="17"/>
  <c r="X32" i="17"/>
  <c r="Y32" i="17" s="1"/>
  <c r="AB32" i="17" s="1"/>
  <c r="AC32" i="17" s="1"/>
  <c r="AA31" i="17"/>
  <c r="X31" i="17"/>
  <c r="Y31" i="17" s="1"/>
  <c r="AA30" i="17"/>
  <c r="X30" i="17"/>
  <c r="Y30" i="17" s="1"/>
  <c r="AA29" i="17"/>
  <c r="X29" i="17"/>
  <c r="Y29" i="17" s="1"/>
  <c r="AA28" i="17"/>
  <c r="X28" i="17"/>
  <c r="Y28" i="17"/>
  <c r="AB28" i="17" s="1"/>
  <c r="AC28" i="17" s="1"/>
  <c r="AA27" i="17"/>
  <c r="X27" i="17"/>
  <c r="Y27" i="17" s="1"/>
  <c r="AA26" i="17"/>
  <c r="X26" i="17"/>
  <c r="Y26" i="17" s="1"/>
  <c r="AA25" i="17"/>
  <c r="X25" i="17"/>
  <c r="Y25" i="17" s="1"/>
  <c r="AA24" i="17"/>
  <c r="X24" i="17"/>
  <c r="Y24" i="17" s="1"/>
  <c r="AA23" i="17"/>
  <c r="X23" i="17"/>
  <c r="Y23" i="17" s="1"/>
  <c r="AA22" i="17"/>
  <c r="X22" i="17"/>
  <c r="Y22" i="17"/>
  <c r="AA21" i="17"/>
  <c r="X21" i="17"/>
  <c r="Y21" i="17" s="1"/>
  <c r="AA20" i="17"/>
  <c r="X20" i="17"/>
  <c r="Y20" i="17" s="1"/>
  <c r="AA19" i="17"/>
  <c r="X19" i="17"/>
  <c r="Y19" i="17" s="1"/>
  <c r="AA18" i="17"/>
  <c r="X18" i="17"/>
  <c r="Y18" i="17"/>
  <c r="AA17" i="17"/>
  <c r="X17" i="17"/>
  <c r="Y17" i="17" s="1"/>
  <c r="AB17" i="17" s="1"/>
  <c r="AA16" i="17"/>
  <c r="X16" i="17"/>
  <c r="Y16" i="17" s="1"/>
  <c r="AA15" i="17"/>
  <c r="X15" i="17"/>
  <c r="Y15" i="17" s="1"/>
  <c r="AA16" i="19"/>
  <c r="X16" i="19"/>
  <c r="Y16" i="19" s="1"/>
  <c r="R16" i="19"/>
  <c r="M16" i="19"/>
  <c r="N16" i="19" s="1"/>
  <c r="AA14" i="17"/>
  <c r="X14" i="17"/>
  <c r="Y14" i="17" s="1"/>
  <c r="R14" i="17"/>
  <c r="M14" i="17"/>
  <c r="N14" i="17" s="1"/>
  <c r="R19" i="20"/>
  <c r="R18" i="20"/>
  <c r="R17" i="20"/>
  <c r="R16" i="20"/>
  <c r="R15" i="20"/>
  <c r="AA19" i="20"/>
  <c r="X19" i="20"/>
  <c r="Y19" i="20" s="1"/>
  <c r="AA18" i="20"/>
  <c r="X18" i="20"/>
  <c r="Y18" i="20" s="1"/>
  <c r="AA17" i="20"/>
  <c r="Y17" i="20"/>
  <c r="X17" i="20"/>
  <c r="AA16" i="20"/>
  <c r="X16" i="20"/>
  <c r="Y16" i="20" s="1"/>
  <c r="AA15" i="20"/>
  <c r="X15" i="20"/>
  <c r="Y15" i="20" s="1"/>
  <c r="AA14" i="20"/>
  <c r="X14" i="20"/>
  <c r="Y14" i="20" s="1"/>
  <c r="R14" i="20"/>
  <c r="M14" i="20"/>
  <c r="N14" i="20"/>
  <c r="AA25" i="19"/>
  <c r="X25" i="19"/>
  <c r="Y25" i="19" s="1"/>
  <c r="AA24" i="19"/>
  <c r="X24" i="19"/>
  <c r="Y24" i="19" s="1"/>
  <c r="AA23" i="19"/>
  <c r="X23" i="19"/>
  <c r="Y23" i="19" s="1"/>
  <c r="AA22" i="19"/>
  <c r="X22" i="19"/>
  <c r="Y22" i="19"/>
  <c r="AA21" i="19"/>
  <c r="Y21" i="19"/>
  <c r="X21" i="19"/>
  <c r="AA20" i="19"/>
  <c r="X20" i="19"/>
  <c r="Y20" i="19" s="1"/>
  <c r="AA19" i="19"/>
  <c r="X19" i="19"/>
  <c r="Y19" i="19" s="1"/>
  <c r="AA18" i="19"/>
  <c r="X18" i="19"/>
  <c r="Y18" i="19" s="1"/>
  <c r="AA17" i="19"/>
  <c r="X17" i="19"/>
  <c r="Y17" i="19" s="1"/>
  <c r="AA15" i="19"/>
  <c r="X15" i="19"/>
  <c r="Y15" i="19" s="1"/>
  <c r="R25" i="19"/>
  <c r="R24" i="19"/>
  <c r="R23" i="19"/>
  <c r="R22" i="19"/>
  <c r="R21" i="19"/>
  <c r="R20" i="19"/>
  <c r="R19" i="19"/>
  <c r="R18" i="19"/>
  <c r="R17" i="19"/>
  <c r="R15" i="19"/>
  <c r="AA14" i="19"/>
  <c r="X14" i="19"/>
  <c r="Y14" i="19" s="1"/>
  <c r="R14" i="19"/>
  <c r="M14" i="19"/>
  <c r="N14" i="19"/>
  <c r="AA59" i="16"/>
  <c r="X59" i="16"/>
  <c r="Y59" i="16" s="1"/>
  <c r="AA58" i="16"/>
  <c r="X58" i="16"/>
  <c r="Y58" i="16" s="1"/>
  <c r="AB58" i="16" s="1"/>
  <c r="AC58" i="16" s="1"/>
  <c r="AA57" i="16"/>
  <c r="X57" i="16"/>
  <c r="Y57" i="16"/>
  <c r="AA56" i="16"/>
  <c r="X56" i="16"/>
  <c r="Y56" i="16" s="1"/>
  <c r="AA55" i="16"/>
  <c r="AC55" i="16" s="1"/>
  <c r="X55" i="16"/>
  <c r="Y55" i="16" s="1"/>
  <c r="AA54" i="16"/>
  <c r="X54" i="16"/>
  <c r="Y54" i="16" s="1"/>
  <c r="AA53" i="16"/>
  <c r="X53" i="16"/>
  <c r="Y53" i="16"/>
  <c r="AB53" i="16" s="1"/>
  <c r="AC53" i="16" s="1"/>
  <c r="AA52" i="16"/>
  <c r="X52" i="16"/>
  <c r="Y52" i="16" s="1"/>
  <c r="AA51" i="16"/>
  <c r="X51" i="16"/>
  <c r="Y51" i="16" s="1"/>
  <c r="AA50" i="16"/>
  <c r="X50" i="16"/>
  <c r="Y50" i="16" s="1"/>
  <c r="AB50" i="16" s="1"/>
  <c r="AA49" i="16"/>
  <c r="X49" i="16"/>
  <c r="Y49" i="16" s="1"/>
  <c r="AB49" i="16" s="1"/>
  <c r="AC49" i="16" s="1"/>
  <c r="AA48" i="16"/>
  <c r="X48" i="16"/>
  <c r="Y48" i="16" s="1"/>
  <c r="AA47" i="16"/>
  <c r="X47" i="16"/>
  <c r="Y47" i="16" s="1"/>
  <c r="AA46" i="16"/>
  <c r="X46" i="16"/>
  <c r="Y46" i="16"/>
  <c r="AA45" i="16"/>
  <c r="X45" i="16"/>
  <c r="Y45" i="16" s="1"/>
  <c r="AA44" i="16"/>
  <c r="X44" i="16"/>
  <c r="Y44" i="16" s="1"/>
  <c r="AA43" i="16"/>
  <c r="X43" i="16"/>
  <c r="Y43" i="16" s="1"/>
  <c r="AA42" i="16"/>
  <c r="X42" i="16"/>
  <c r="Y42" i="16" s="1"/>
  <c r="AB42" i="16" s="1"/>
  <c r="AA41" i="16"/>
  <c r="X41" i="16"/>
  <c r="Y41" i="16"/>
  <c r="AA40" i="16"/>
  <c r="X40" i="16"/>
  <c r="Y40" i="16" s="1"/>
  <c r="AA39" i="16"/>
  <c r="X39" i="16"/>
  <c r="Y39" i="16" s="1"/>
  <c r="AA38" i="16"/>
  <c r="X38" i="16"/>
  <c r="Y38" i="16" s="1"/>
  <c r="AB38" i="16" s="1"/>
  <c r="AC38" i="16" s="1"/>
  <c r="AA37" i="16"/>
  <c r="X37" i="16"/>
  <c r="Y37" i="16"/>
  <c r="AB37" i="16" s="1"/>
  <c r="AC37" i="16" s="1"/>
  <c r="AA36" i="16"/>
  <c r="AC36" i="16" s="1"/>
  <c r="X36" i="16"/>
  <c r="Y36" i="16" s="1"/>
  <c r="AA35" i="16"/>
  <c r="X35" i="16"/>
  <c r="Y35" i="16" s="1"/>
  <c r="AA34" i="16"/>
  <c r="X34" i="16"/>
  <c r="Y34" i="16" s="1"/>
  <c r="AA33" i="16"/>
  <c r="X33" i="16"/>
  <c r="Y33" i="16" s="1"/>
  <c r="AA32" i="16"/>
  <c r="X32" i="16"/>
  <c r="Y32" i="16" s="1"/>
  <c r="AA31" i="16"/>
  <c r="X31" i="16"/>
  <c r="Y31" i="16" s="1"/>
  <c r="AA30" i="16"/>
  <c r="X30" i="16"/>
  <c r="Y30" i="16"/>
  <c r="AB30" i="16" s="1"/>
  <c r="AC30" i="16" s="1"/>
  <c r="AA29" i="16"/>
  <c r="X29" i="16"/>
  <c r="Y29" i="16" s="1"/>
  <c r="AA28" i="16"/>
  <c r="X28" i="16"/>
  <c r="Y28" i="16" s="1"/>
  <c r="AA27" i="16"/>
  <c r="X27" i="16"/>
  <c r="Y27" i="16" s="1"/>
  <c r="AA26" i="16"/>
  <c r="X26" i="16"/>
  <c r="Y26" i="16" s="1"/>
  <c r="AB26" i="16" s="1"/>
  <c r="AC26" i="16" s="1"/>
  <c r="AA25" i="16"/>
  <c r="X25" i="16"/>
  <c r="Y25" i="16"/>
  <c r="AA24" i="16"/>
  <c r="X24" i="16"/>
  <c r="Y24" i="16" s="1"/>
  <c r="AB24" i="16" s="1"/>
  <c r="AC24" i="16" s="1"/>
  <c r="AA23" i="16"/>
  <c r="X23" i="16"/>
  <c r="Y23" i="16" s="1"/>
  <c r="AA22" i="16"/>
  <c r="X22" i="16"/>
  <c r="Y22" i="16" s="1"/>
  <c r="AA21" i="16"/>
  <c r="X21" i="16"/>
  <c r="Y21" i="16"/>
  <c r="AB21" i="16" s="1"/>
  <c r="AC21" i="16" s="1"/>
  <c r="AA20" i="16"/>
  <c r="X20" i="16"/>
  <c r="Y20" i="16" s="1"/>
  <c r="AA19" i="16"/>
  <c r="X19" i="16"/>
  <c r="Y19" i="16" s="1"/>
  <c r="AA18" i="16"/>
  <c r="X18" i="16"/>
  <c r="Y18" i="16" s="1"/>
  <c r="AA17" i="16"/>
  <c r="X17" i="16"/>
  <c r="Y17" i="16" s="1"/>
  <c r="AA16" i="16"/>
  <c r="X16" i="16"/>
  <c r="Y16" i="16" s="1"/>
  <c r="AA15" i="16"/>
  <c r="X15" i="16"/>
  <c r="Y15" i="16" s="1"/>
  <c r="R15" i="16"/>
  <c r="R16" i="16"/>
  <c r="AB16" i="16" s="1"/>
  <c r="AC16" i="16" s="1"/>
  <c r="R17" i="16"/>
  <c r="R18" i="16"/>
  <c r="R19" i="16"/>
  <c r="R20" i="16"/>
  <c r="R21" i="16"/>
  <c r="R22" i="16"/>
  <c r="R23" i="16"/>
  <c r="R24" i="16"/>
  <c r="R25" i="16"/>
  <c r="AB25" i="16" s="1"/>
  <c r="AC25" i="16" s="1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AB40" i="16" s="1"/>
  <c r="AC40" i="16" s="1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M15" i="16"/>
  <c r="N15" i="16" s="1"/>
  <c r="AB15" i="16" s="1"/>
  <c r="AC15" i="16" s="1"/>
  <c r="M16" i="16"/>
  <c r="N16" i="16" s="1"/>
  <c r="M17" i="16"/>
  <c r="N17" i="16"/>
  <c r="M18" i="16"/>
  <c r="N18" i="16" s="1"/>
  <c r="AB18" i="16" s="1"/>
  <c r="AC18" i="16" s="1"/>
  <c r="M19" i="16"/>
  <c r="N19" i="16" s="1"/>
  <c r="M20" i="16"/>
  <c r="N20" i="16" s="1"/>
  <c r="M21" i="16"/>
  <c r="N21" i="16"/>
  <c r="M22" i="16"/>
  <c r="N22" i="16" s="1"/>
  <c r="M23" i="16"/>
  <c r="N23" i="16" s="1"/>
  <c r="AB23" i="16" s="1"/>
  <c r="AC23" i="16" s="1"/>
  <c r="M24" i="16"/>
  <c r="N24" i="16" s="1"/>
  <c r="M25" i="16"/>
  <c r="N25" i="16"/>
  <c r="M26" i="16"/>
  <c r="N26" i="16" s="1"/>
  <c r="M27" i="16"/>
  <c r="N27" i="16" s="1"/>
  <c r="AB27" i="16" s="1"/>
  <c r="AC27" i="16" s="1"/>
  <c r="M28" i="16"/>
  <c r="N28" i="16"/>
  <c r="M29" i="16"/>
  <c r="N29" i="16" s="1"/>
  <c r="M30" i="16"/>
  <c r="N30" i="16"/>
  <c r="M31" i="16"/>
  <c r="N31" i="16" s="1"/>
  <c r="M32" i="16"/>
  <c r="N32" i="16" s="1"/>
  <c r="M33" i="16"/>
  <c r="N33" i="16" s="1"/>
  <c r="AB33" i="16" s="1"/>
  <c r="AC33" i="16" s="1"/>
  <c r="M34" i="16"/>
  <c r="N34" i="16" s="1"/>
  <c r="AB34" i="16" s="1"/>
  <c r="AC34" i="16" s="1"/>
  <c r="M35" i="16"/>
  <c r="N35" i="16" s="1"/>
  <c r="AB35" i="16" s="1"/>
  <c r="M36" i="16"/>
  <c r="N36" i="16" s="1"/>
  <c r="M37" i="16"/>
  <c r="N37" i="16"/>
  <c r="M38" i="16"/>
  <c r="N38" i="16" s="1"/>
  <c r="M39" i="16"/>
  <c r="N39" i="16"/>
  <c r="AB39" i="16" s="1"/>
  <c r="AC39" i="16" s="1"/>
  <c r="M40" i="16"/>
  <c r="N40" i="16" s="1"/>
  <c r="M41" i="16"/>
  <c r="N41" i="16" s="1"/>
  <c r="AB41" i="16" s="1"/>
  <c r="AC41" i="16" s="1"/>
  <c r="M42" i="16"/>
  <c r="N42" i="16" s="1"/>
  <c r="M43" i="16"/>
  <c r="N43" i="16"/>
  <c r="AB43" i="16" s="1"/>
  <c r="AC43" i="16" s="1"/>
  <c r="M44" i="16"/>
  <c r="N44" i="16" s="1"/>
  <c r="M45" i="16"/>
  <c r="N45" i="16" s="1"/>
  <c r="M46" i="16"/>
  <c r="N46" i="16" s="1"/>
  <c r="AB46" i="16" s="1"/>
  <c r="AC46" i="16" s="1"/>
  <c r="M47" i="16"/>
  <c r="N47" i="16" s="1"/>
  <c r="M48" i="16"/>
  <c r="N48" i="16"/>
  <c r="M49" i="16"/>
  <c r="N49" i="16" s="1"/>
  <c r="M50" i="16"/>
  <c r="N50" i="16"/>
  <c r="M51" i="16"/>
  <c r="N51" i="16" s="1"/>
  <c r="AB51" i="16" s="1"/>
  <c r="M52" i="16"/>
  <c r="N52" i="16"/>
  <c r="M53" i="16"/>
  <c r="N53" i="16" s="1"/>
  <c r="M54" i="16"/>
  <c r="N54" i="16"/>
  <c r="M55" i="16"/>
  <c r="N55" i="16" s="1"/>
  <c r="AB55" i="16" s="1"/>
  <c r="M56" i="16"/>
  <c r="N56" i="16" s="1"/>
  <c r="M57" i="16"/>
  <c r="N57" i="16" s="1"/>
  <c r="AB57" i="16" s="1"/>
  <c r="AC57" i="16" s="1"/>
  <c r="M58" i="16"/>
  <c r="N58" i="16" s="1"/>
  <c r="M59" i="16"/>
  <c r="N59" i="16"/>
  <c r="AB59" i="16" s="1"/>
  <c r="AC59" i="16" s="1"/>
  <c r="AA14" i="16"/>
  <c r="X14" i="16"/>
  <c r="Y14" i="16"/>
  <c r="R14" i="16"/>
  <c r="M14" i="16"/>
  <c r="N14" i="16" s="1"/>
  <c r="AA32" i="15"/>
  <c r="Y32" i="15"/>
  <c r="X32" i="15"/>
  <c r="AA31" i="15"/>
  <c r="X31" i="15"/>
  <c r="Y31" i="15" s="1"/>
  <c r="AA30" i="15"/>
  <c r="X30" i="15"/>
  <c r="Y30" i="15"/>
  <c r="AA29" i="15"/>
  <c r="X29" i="15"/>
  <c r="Y29" i="15" s="1"/>
  <c r="AA28" i="15"/>
  <c r="Y28" i="15"/>
  <c r="X28" i="15"/>
  <c r="AA27" i="15"/>
  <c r="X27" i="15"/>
  <c r="Y27" i="15" s="1"/>
  <c r="AA26" i="15"/>
  <c r="Y26" i="15"/>
  <c r="X26" i="15"/>
  <c r="AA25" i="15"/>
  <c r="X25" i="15"/>
  <c r="Y25" i="15" s="1"/>
  <c r="AA24" i="15"/>
  <c r="Y24" i="15"/>
  <c r="X24" i="15"/>
  <c r="AA23" i="15"/>
  <c r="X23" i="15"/>
  <c r="Y23" i="15" s="1"/>
  <c r="AA22" i="15"/>
  <c r="X22" i="15"/>
  <c r="Y22" i="15" s="1"/>
  <c r="AA21" i="15"/>
  <c r="X21" i="15"/>
  <c r="Y21" i="15" s="1"/>
  <c r="AA20" i="15"/>
  <c r="Y20" i="15"/>
  <c r="X20" i="15"/>
  <c r="AA19" i="15"/>
  <c r="X19" i="15"/>
  <c r="Y19" i="15" s="1"/>
  <c r="AA18" i="15"/>
  <c r="Y18" i="15"/>
  <c r="X18" i="15"/>
  <c r="AA17" i="15"/>
  <c r="X17" i="15"/>
  <c r="Y17" i="15"/>
  <c r="AA16" i="15"/>
  <c r="X16" i="15"/>
  <c r="Y16" i="15" s="1"/>
  <c r="AA15" i="15"/>
  <c r="X15" i="15"/>
  <c r="Y15" i="15" s="1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AB19" i="15" s="1"/>
  <c r="AC19" i="15" s="1"/>
  <c r="R18" i="15"/>
  <c r="R17" i="15"/>
  <c r="R16" i="15"/>
  <c r="R15" i="15"/>
  <c r="M15" i="15"/>
  <c r="N15" i="15" s="1"/>
  <c r="AB15" i="15" s="1"/>
  <c r="M16" i="15"/>
  <c r="N16" i="15" s="1"/>
  <c r="M17" i="15"/>
  <c r="N17" i="15"/>
  <c r="AB17" i="15" s="1"/>
  <c r="AC17" i="15" s="1"/>
  <c r="M18" i="15"/>
  <c r="N18" i="15" s="1"/>
  <c r="AB18" i="15" s="1"/>
  <c r="AC18" i="15" s="1"/>
  <c r="M19" i="15"/>
  <c r="N19" i="15" s="1"/>
  <c r="M20" i="15"/>
  <c r="N20" i="15" s="1"/>
  <c r="M21" i="15"/>
  <c r="N21" i="15" s="1"/>
  <c r="M22" i="15"/>
  <c r="N22" i="15" s="1"/>
  <c r="M23" i="15"/>
  <c r="N23" i="15" s="1"/>
  <c r="M24" i="15"/>
  <c r="N24" i="15" s="1"/>
  <c r="M25" i="15"/>
  <c r="N25" i="15" s="1"/>
  <c r="M26" i="15"/>
  <c r="N26" i="15" s="1"/>
  <c r="AB26" i="15" s="1"/>
  <c r="AC26" i="15" s="1"/>
  <c r="M27" i="15"/>
  <c r="N27" i="15" s="1"/>
  <c r="M28" i="15"/>
  <c r="N28" i="15" s="1"/>
  <c r="AB28" i="15" s="1"/>
  <c r="AC28" i="15" s="1"/>
  <c r="M29" i="15"/>
  <c r="N29" i="15" s="1"/>
  <c r="M30" i="15"/>
  <c r="N30" i="15" s="1"/>
  <c r="M31" i="15"/>
  <c r="N31" i="15" s="1"/>
  <c r="AB31" i="15" s="1"/>
  <c r="M32" i="15"/>
  <c r="N32" i="15" s="1"/>
  <c r="AA14" i="15"/>
  <c r="X14" i="15"/>
  <c r="Y14" i="15" s="1"/>
  <c r="R14" i="15"/>
  <c r="M14" i="15"/>
  <c r="N14" i="15" s="1"/>
  <c r="AA48" i="14"/>
  <c r="X48" i="14"/>
  <c r="Y48" i="14"/>
  <c r="R48" i="14"/>
  <c r="AA47" i="14"/>
  <c r="X47" i="14"/>
  <c r="Y47" i="14" s="1"/>
  <c r="R47" i="14"/>
  <c r="AA46" i="14"/>
  <c r="X46" i="14"/>
  <c r="Y46" i="14"/>
  <c r="R46" i="14"/>
  <c r="AA45" i="14"/>
  <c r="X45" i="14"/>
  <c r="Y45" i="14" s="1"/>
  <c r="R45" i="14"/>
  <c r="AA44" i="14"/>
  <c r="X44" i="14"/>
  <c r="Y44" i="14"/>
  <c r="R44" i="14"/>
  <c r="AA43" i="14"/>
  <c r="X43" i="14"/>
  <c r="Y43" i="14" s="1"/>
  <c r="R43" i="14"/>
  <c r="AA42" i="14"/>
  <c r="X42" i="14"/>
  <c r="Y42" i="14"/>
  <c r="R42" i="14"/>
  <c r="AA41" i="14"/>
  <c r="X41" i="14"/>
  <c r="Y41" i="14" s="1"/>
  <c r="R41" i="14"/>
  <c r="AA40" i="14"/>
  <c r="X40" i="14"/>
  <c r="Y40" i="14"/>
  <c r="R40" i="14"/>
  <c r="AA39" i="14"/>
  <c r="X39" i="14"/>
  <c r="Y39" i="14" s="1"/>
  <c r="AB39" i="14" s="1"/>
  <c r="AC39" i="14" s="1"/>
  <c r="R39" i="14"/>
  <c r="AA38" i="14"/>
  <c r="X38" i="14"/>
  <c r="Y38" i="14"/>
  <c r="R38" i="14"/>
  <c r="AA37" i="14"/>
  <c r="X37" i="14"/>
  <c r="Y37" i="14" s="1"/>
  <c r="AB37" i="14" s="1"/>
  <c r="AC37" i="14" s="1"/>
  <c r="R37" i="14"/>
  <c r="AA36" i="14"/>
  <c r="X36" i="14"/>
  <c r="Y36" i="14"/>
  <c r="R36" i="14"/>
  <c r="AA35" i="14"/>
  <c r="X35" i="14"/>
  <c r="Y35" i="14" s="1"/>
  <c r="R35" i="14"/>
  <c r="AA34" i="14"/>
  <c r="X34" i="14"/>
  <c r="Y34" i="14"/>
  <c r="R34" i="14"/>
  <c r="AA33" i="14"/>
  <c r="X33" i="14"/>
  <c r="Y33" i="14" s="1"/>
  <c r="R33" i="14"/>
  <c r="AA32" i="14"/>
  <c r="X32" i="14"/>
  <c r="Y32" i="14"/>
  <c r="R32" i="14"/>
  <c r="AA31" i="14"/>
  <c r="X31" i="14"/>
  <c r="Y31" i="14" s="1"/>
  <c r="R31" i="14"/>
  <c r="AA30" i="14"/>
  <c r="X30" i="14"/>
  <c r="Y30" i="14"/>
  <c r="R30" i="14"/>
  <c r="AA29" i="14"/>
  <c r="X29" i="14"/>
  <c r="Y29" i="14" s="1"/>
  <c r="R29" i="14"/>
  <c r="AA28" i="14"/>
  <c r="X28" i="14"/>
  <c r="Y28" i="14"/>
  <c r="R28" i="14"/>
  <c r="AA27" i="14"/>
  <c r="X27" i="14"/>
  <c r="Y27" i="14" s="1"/>
  <c r="R27" i="14"/>
  <c r="AA26" i="14"/>
  <c r="X26" i="14"/>
  <c r="Y26" i="14"/>
  <c r="R26" i="14"/>
  <c r="AA25" i="14"/>
  <c r="X25" i="14"/>
  <c r="Y25" i="14" s="1"/>
  <c r="R25" i="14"/>
  <c r="AA24" i="14"/>
  <c r="X24" i="14"/>
  <c r="Y24" i="14"/>
  <c r="R24" i="14"/>
  <c r="AA23" i="14"/>
  <c r="X23" i="14"/>
  <c r="Y23" i="14" s="1"/>
  <c r="R23" i="14"/>
  <c r="AA22" i="14"/>
  <c r="X22" i="14"/>
  <c r="Y22" i="14"/>
  <c r="R22" i="14"/>
  <c r="AA21" i="14"/>
  <c r="X21" i="14"/>
  <c r="Y21" i="14" s="1"/>
  <c r="AB21" i="14" s="1"/>
  <c r="AC21" i="14" s="1"/>
  <c r="R21" i="14"/>
  <c r="AA20" i="14"/>
  <c r="X20" i="14"/>
  <c r="Y20" i="14"/>
  <c r="R20" i="14"/>
  <c r="AA19" i="14"/>
  <c r="X19" i="14"/>
  <c r="Y19" i="14" s="1"/>
  <c r="R19" i="14"/>
  <c r="AA18" i="14"/>
  <c r="X18" i="14"/>
  <c r="Y18" i="14"/>
  <c r="R18" i="14"/>
  <c r="AA17" i="14"/>
  <c r="X17" i="14"/>
  <c r="Y17" i="14" s="1"/>
  <c r="R17" i="14"/>
  <c r="AA16" i="14"/>
  <c r="X16" i="14"/>
  <c r="Y16" i="14"/>
  <c r="R16" i="14"/>
  <c r="AA15" i="14"/>
  <c r="X15" i="14"/>
  <c r="Y15" i="14" s="1"/>
  <c r="R15" i="14"/>
  <c r="AA14" i="14"/>
  <c r="X14" i="14"/>
  <c r="Y14" i="14"/>
  <c r="R14" i="14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AB53" i="7" s="1"/>
  <c r="R54" i="7"/>
  <c r="R55" i="7"/>
  <c r="R56" i="7"/>
  <c r="R57" i="7"/>
  <c r="R58" i="7"/>
  <c r="R59" i="7"/>
  <c r="R60" i="7"/>
  <c r="R14" i="7"/>
  <c r="R15" i="8"/>
  <c r="R16" i="8"/>
  <c r="R17" i="8"/>
  <c r="R18" i="8"/>
  <c r="R19" i="8"/>
  <c r="R20" i="8"/>
  <c r="R14" i="8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14" i="9"/>
  <c r="R15" i="24"/>
  <c r="R16" i="24"/>
  <c r="R17" i="24"/>
  <c r="R18" i="24"/>
  <c r="R19" i="24"/>
  <c r="R20" i="24"/>
  <c r="R21" i="24"/>
  <c r="R22" i="24"/>
  <c r="R23" i="24"/>
  <c r="R24" i="24"/>
  <c r="R14" i="24"/>
  <c r="R15" i="11"/>
  <c r="R16" i="11"/>
  <c r="R17" i="11"/>
  <c r="R18" i="11"/>
  <c r="R19" i="11"/>
  <c r="R20" i="11"/>
  <c r="R14" i="11"/>
  <c r="Y14" i="23"/>
  <c r="R15" i="23"/>
  <c r="R14" i="23"/>
  <c r="R15" i="22"/>
  <c r="R16" i="22"/>
  <c r="R17" i="22"/>
  <c r="R14" i="22"/>
  <c r="AA17" i="22"/>
  <c r="X17" i="22"/>
  <c r="Y17" i="22" s="1"/>
  <c r="AA16" i="22"/>
  <c r="X16" i="22"/>
  <c r="Y16" i="22" s="1"/>
  <c r="AA15" i="22"/>
  <c r="X15" i="22"/>
  <c r="Y15" i="22" s="1"/>
  <c r="AA14" i="22"/>
  <c r="X14" i="22"/>
  <c r="Y14" i="22" s="1"/>
  <c r="AA15" i="23"/>
  <c r="X15" i="23"/>
  <c r="Y15" i="23" s="1"/>
  <c r="AA14" i="23"/>
  <c r="X14" i="23"/>
  <c r="M14" i="23"/>
  <c r="N14" i="23"/>
  <c r="AA20" i="11"/>
  <c r="X20" i="11"/>
  <c r="Y20" i="11" s="1"/>
  <c r="AA19" i="11"/>
  <c r="X19" i="11"/>
  <c r="Y19" i="11" s="1"/>
  <c r="AA18" i="11"/>
  <c r="X18" i="11"/>
  <c r="Y18" i="11" s="1"/>
  <c r="AA17" i="11"/>
  <c r="X17" i="11"/>
  <c r="Y17" i="11" s="1"/>
  <c r="AA16" i="11"/>
  <c r="X16" i="11"/>
  <c r="Y16" i="11" s="1"/>
  <c r="AA15" i="11"/>
  <c r="X15" i="11"/>
  <c r="Y15" i="11" s="1"/>
  <c r="AA14" i="11"/>
  <c r="X14" i="11"/>
  <c r="Y14" i="11" s="1"/>
  <c r="M14" i="11"/>
  <c r="N14" i="11"/>
  <c r="AA25" i="24"/>
  <c r="X25" i="24"/>
  <c r="Y25" i="24" s="1"/>
  <c r="AB25" i="24" s="1"/>
  <c r="AC25" i="24" s="1"/>
  <c r="AA24" i="24"/>
  <c r="X24" i="24"/>
  <c r="Y24" i="24" s="1"/>
  <c r="AA23" i="24"/>
  <c r="X23" i="24"/>
  <c r="Y23" i="24" s="1"/>
  <c r="AA22" i="24"/>
  <c r="X22" i="24"/>
  <c r="Y22" i="24" s="1"/>
  <c r="AA21" i="24"/>
  <c r="X21" i="24"/>
  <c r="Y21" i="24" s="1"/>
  <c r="AB21" i="24" s="1"/>
  <c r="AC21" i="24" s="1"/>
  <c r="AA20" i="24"/>
  <c r="X20" i="24"/>
  <c r="Y20" i="24" s="1"/>
  <c r="AA19" i="24"/>
  <c r="X19" i="24"/>
  <c r="Y19" i="24" s="1"/>
  <c r="AA18" i="24"/>
  <c r="X18" i="24"/>
  <c r="Y18" i="24" s="1"/>
  <c r="AA17" i="24"/>
  <c r="X17" i="24"/>
  <c r="Y17" i="24" s="1"/>
  <c r="AA16" i="24"/>
  <c r="X16" i="24"/>
  <c r="Y16" i="24" s="1"/>
  <c r="AA15" i="24"/>
  <c r="X15" i="24"/>
  <c r="Y15" i="24" s="1"/>
  <c r="AA14" i="24"/>
  <c r="X14" i="24"/>
  <c r="Y14" i="24" s="1"/>
  <c r="M73" i="9"/>
  <c r="N73" i="9"/>
  <c r="AB73" i="9" s="1"/>
  <c r="AC73" i="9" s="1"/>
  <c r="M74" i="9"/>
  <c r="N74" i="9" s="1"/>
  <c r="M75" i="9"/>
  <c r="M76" i="9"/>
  <c r="N76" i="9" s="1"/>
  <c r="M77" i="9"/>
  <c r="N77" i="9" s="1"/>
  <c r="M78" i="9"/>
  <c r="N78" i="9" s="1"/>
  <c r="M79" i="9"/>
  <c r="N79" i="9" s="1"/>
  <c r="AA81" i="9"/>
  <c r="X81" i="9"/>
  <c r="Y81" i="9" s="1"/>
  <c r="AB81" i="9" s="1"/>
  <c r="AC81" i="9" s="1"/>
  <c r="M81" i="9"/>
  <c r="N81" i="9" s="1"/>
  <c r="AA83" i="9"/>
  <c r="X83" i="9"/>
  <c r="Y83" i="9" s="1"/>
  <c r="AA82" i="9"/>
  <c r="X82" i="9"/>
  <c r="Y82" i="9" s="1"/>
  <c r="AB82" i="9" s="1"/>
  <c r="AC82" i="9" s="1"/>
  <c r="AA80" i="9"/>
  <c r="X80" i="9"/>
  <c r="Y80" i="9" s="1"/>
  <c r="AA79" i="9"/>
  <c r="X79" i="9"/>
  <c r="Y79" i="9"/>
  <c r="AA78" i="9"/>
  <c r="X78" i="9"/>
  <c r="Y78" i="9" s="1"/>
  <c r="AA77" i="9"/>
  <c r="X77" i="9"/>
  <c r="Y77" i="9"/>
  <c r="AA76" i="9"/>
  <c r="X76" i="9"/>
  <c r="Y76" i="9" s="1"/>
  <c r="X75" i="9"/>
  <c r="Y75" i="9" s="1"/>
  <c r="AA74" i="9"/>
  <c r="X74" i="9"/>
  <c r="Y74" i="9" s="1"/>
  <c r="AB74" i="9" s="1"/>
  <c r="AC74" i="9" s="1"/>
  <c r="AA73" i="9"/>
  <c r="X73" i="9"/>
  <c r="Y73" i="9" s="1"/>
  <c r="AA72" i="9"/>
  <c r="X72" i="9"/>
  <c r="Y72" i="9"/>
  <c r="AA71" i="9"/>
  <c r="X71" i="9"/>
  <c r="Y71" i="9" s="1"/>
  <c r="AA70" i="9"/>
  <c r="X70" i="9"/>
  <c r="Y70" i="9"/>
  <c r="AA69" i="9"/>
  <c r="X69" i="9"/>
  <c r="Y69" i="9" s="1"/>
  <c r="AA68" i="9"/>
  <c r="X68" i="9"/>
  <c r="Y68" i="9"/>
  <c r="AA67" i="9"/>
  <c r="X67" i="9"/>
  <c r="Y67" i="9" s="1"/>
  <c r="AA66" i="9"/>
  <c r="X66" i="9"/>
  <c r="Y66" i="9"/>
  <c r="AA65" i="9"/>
  <c r="X65" i="9"/>
  <c r="Y65" i="9" s="1"/>
  <c r="AA64" i="9"/>
  <c r="X64" i="9"/>
  <c r="Y64" i="9" s="1"/>
  <c r="AA63" i="9"/>
  <c r="X63" i="9"/>
  <c r="Y63" i="9" s="1"/>
  <c r="AA62" i="9"/>
  <c r="X62" i="9"/>
  <c r="Y62" i="9" s="1"/>
  <c r="AA61" i="9"/>
  <c r="X61" i="9"/>
  <c r="Y61" i="9" s="1"/>
  <c r="AA60" i="9"/>
  <c r="X60" i="9"/>
  <c r="Y60" i="9" s="1"/>
  <c r="AA59" i="9"/>
  <c r="X59" i="9"/>
  <c r="Y59" i="9" s="1"/>
  <c r="AA58" i="9"/>
  <c r="X58" i="9"/>
  <c r="Y58" i="9" s="1"/>
  <c r="AB58" i="9" s="1"/>
  <c r="AC58" i="9" s="1"/>
  <c r="AA57" i="9"/>
  <c r="X57" i="9"/>
  <c r="Y57" i="9" s="1"/>
  <c r="AA56" i="9"/>
  <c r="X56" i="9"/>
  <c r="Y56" i="9"/>
  <c r="AA55" i="9"/>
  <c r="X55" i="9"/>
  <c r="Y55" i="9" s="1"/>
  <c r="AA54" i="9"/>
  <c r="X54" i="9"/>
  <c r="Y54" i="9"/>
  <c r="AA53" i="9"/>
  <c r="X53" i="9"/>
  <c r="Y53" i="9" s="1"/>
  <c r="AA52" i="9"/>
  <c r="X52" i="9"/>
  <c r="Y52" i="9"/>
  <c r="AA51" i="9"/>
  <c r="X51" i="9"/>
  <c r="Y51" i="9" s="1"/>
  <c r="AA50" i="9"/>
  <c r="X50" i="9"/>
  <c r="Y50" i="9"/>
  <c r="AA49" i="9"/>
  <c r="X49" i="9"/>
  <c r="Y49" i="9" s="1"/>
  <c r="AA48" i="9"/>
  <c r="X48" i="9"/>
  <c r="Y48" i="9" s="1"/>
  <c r="AA47" i="9"/>
  <c r="X47" i="9"/>
  <c r="Y47" i="9" s="1"/>
  <c r="AA46" i="9"/>
  <c r="X46" i="9"/>
  <c r="Y46" i="9" s="1"/>
  <c r="AB46" i="9" s="1"/>
  <c r="AC46" i="9" s="1"/>
  <c r="AA45" i="9"/>
  <c r="X45" i="9"/>
  <c r="Y45" i="9" s="1"/>
  <c r="AA44" i="9"/>
  <c r="X44" i="9"/>
  <c r="Y44" i="9" s="1"/>
  <c r="AA43" i="9"/>
  <c r="X43" i="9"/>
  <c r="Y43" i="9" s="1"/>
  <c r="AA42" i="9"/>
  <c r="X42" i="9"/>
  <c r="Y42" i="9"/>
  <c r="AB42" i="9" s="1"/>
  <c r="AC42" i="9" s="1"/>
  <c r="AA41" i="9"/>
  <c r="X41" i="9"/>
  <c r="Y41" i="9" s="1"/>
  <c r="AA40" i="9"/>
  <c r="X40" i="9"/>
  <c r="Y40" i="9"/>
  <c r="AA39" i="9"/>
  <c r="X39" i="9"/>
  <c r="Y39" i="9" s="1"/>
  <c r="AA38" i="9"/>
  <c r="X38" i="9"/>
  <c r="Y38" i="9"/>
  <c r="AA37" i="9"/>
  <c r="X37" i="9"/>
  <c r="Y37" i="9" s="1"/>
  <c r="AA36" i="9"/>
  <c r="X36" i="9"/>
  <c r="Y36" i="9"/>
  <c r="AB36" i="9" s="1"/>
  <c r="AC36" i="9" s="1"/>
  <c r="AA35" i="9"/>
  <c r="X35" i="9"/>
  <c r="Y35" i="9" s="1"/>
  <c r="AA34" i="9"/>
  <c r="X34" i="9"/>
  <c r="Y34" i="9"/>
  <c r="AA33" i="9"/>
  <c r="X33" i="9"/>
  <c r="Y33" i="9" s="1"/>
  <c r="AA32" i="9"/>
  <c r="X32" i="9"/>
  <c r="Y32" i="9" s="1"/>
  <c r="AB32" i="9" s="1"/>
  <c r="AC32" i="9" s="1"/>
  <c r="AA31" i="9"/>
  <c r="X31" i="9"/>
  <c r="Y31" i="9" s="1"/>
  <c r="AA30" i="9"/>
  <c r="X30" i="9"/>
  <c r="Y30" i="9" s="1"/>
  <c r="AA29" i="9"/>
  <c r="X29" i="9"/>
  <c r="Y29" i="9" s="1"/>
  <c r="AA28" i="9"/>
  <c r="X28" i="9"/>
  <c r="Y28" i="9" s="1"/>
  <c r="AB28" i="9" s="1"/>
  <c r="AC28" i="9" s="1"/>
  <c r="AA27" i="9"/>
  <c r="X27" i="9"/>
  <c r="Y27" i="9" s="1"/>
  <c r="AA26" i="9"/>
  <c r="X26" i="9"/>
  <c r="Y26" i="9" s="1"/>
  <c r="AB26" i="9" s="1"/>
  <c r="AC26" i="9" s="1"/>
  <c r="AA25" i="9"/>
  <c r="X25" i="9"/>
  <c r="Y25" i="9" s="1"/>
  <c r="AA24" i="9"/>
  <c r="X24" i="9"/>
  <c r="Y24" i="9"/>
  <c r="AA23" i="9"/>
  <c r="X23" i="9"/>
  <c r="Y23" i="9" s="1"/>
  <c r="AA22" i="9"/>
  <c r="X22" i="9"/>
  <c r="Y22" i="9"/>
  <c r="AA21" i="9"/>
  <c r="X21" i="9"/>
  <c r="Y21" i="9" s="1"/>
  <c r="AA20" i="9"/>
  <c r="X20" i="9"/>
  <c r="Y20" i="9"/>
  <c r="AA19" i="9"/>
  <c r="X19" i="9"/>
  <c r="Y19" i="9" s="1"/>
  <c r="AA18" i="9"/>
  <c r="X18" i="9"/>
  <c r="Y18" i="9"/>
  <c r="AA17" i="9"/>
  <c r="X17" i="9"/>
  <c r="Y17" i="9" s="1"/>
  <c r="AA16" i="9"/>
  <c r="X16" i="9"/>
  <c r="Y16" i="9" s="1"/>
  <c r="AA15" i="9"/>
  <c r="X15" i="9"/>
  <c r="Y15" i="9" s="1"/>
  <c r="AA14" i="9"/>
  <c r="X14" i="9"/>
  <c r="Y14" i="9" s="1"/>
  <c r="AA20" i="8"/>
  <c r="AA19" i="8"/>
  <c r="AA18" i="8"/>
  <c r="AA17" i="8"/>
  <c r="AA16" i="8"/>
  <c r="AA15" i="8"/>
  <c r="AA14" i="8"/>
  <c r="X20" i="8"/>
  <c r="Y20" i="8" s="1"/>
  <c r="X19" i="8"/>
  <c r="Y19" i="8" s="1"/>
  <c r="X18" i="8"/>
  <c r="Y18" i="8" s="1"/>
  <c r="X17" i="8"/>
  <c r="Y17" i="8" s="1"/>
  <c r="X16" i="8"/>
  <c r="Y16" i="8" s="1"/>
  <c r="X15" i="8"/>
  <c r="Y15" i="8"/>
  <c r="X14" i="8"/>
  <c r="Y14" i="8" s="1"/>
  <c r="M15" i="8"/>
  <c r="N15" i="8" s="1"/>
  <c r="M16" i="8"/>
  <c r="N16" i="8" s="1"/>
  <c r="M17" i="8"/>
  <c r="N17" i="8" s="1"/>
  <c r="M18" i="8"/>
  <c r="N18" i="8" s="1"/>
  <c r="AB18" i="8" s="1"/>
  <c r="AC18" i="8" s="1"/>
  <c r="M19" i="8"/>
  <c r="N19" i="8" s="1"/>
  <c r="M20" i="8"/>
  <c r="N20" i="8" s="1"/>
  <c r="M14" i="9"/>
  <c r="N14" i="9" s="1"/>
  <c r="X60" i="7"/>
  <c r="Y60" i="7" s="1"/>
  <c r="X59" i="7"/>
  <c r="Y59" i="7" s="1"/>
  <c r="X58" i="7"/>
  <c r="Y58" i="7" s="1"/>
  <c r="X57" i="7"/>
  <c r="Y57" i="7" s="1"/>
  <c r="X56" i="7"/>
  <c r="Y56" i="7" s="1"/>
  <c r="X55" i="7"/>
  <c r="Y55" i="7" s="1"/>
  <c r="X54" i="7"/>
  <c r="Y54" i="7" s="1"/>
  <c r="X53" i="7"/>
  <c r="Y53" i="7" s="1"/>
  <c r="X52" i="7"/>
  <c r="Y52" i="7" s="1"/>
  <c r="X51" i="7"/>
  <c r="Y51" i="7" s="1"/>
  <c r="X50" i="7"/>
  <c r="Y50" i="7" s="1"/>
  <c r="X49" i="7"/>
  <c r="Y49" i="7" s="1"/>
  <c r="X48" i="7"/>
  <c r="Y48" i="7" s="1"/>
  <c r="X47" i="7"/>
  <c r="Y47" i="7" s="1"/>
  <c r="X46" i="7"/>
  <c r="Y46" i="7" s="1"/>
  <c r="X45" i="7"/>
  <c r="Y45" i="7" s="1"/>
  <c r="X44" i="7"/>
  <c r="Y44" i="7" s="1"/>
  <c r="X43" i="7"/>
  <c r="Y43" i="7" s="1"/>
  <c r="X42" i="7"/>
  <c r="Y42" i="7" s="1"/>
  <c r="X41" i="7"/>
  <c r="Y41" i="7" s="1"/>
  <c r="X40" i="7"/>
  <c r="Y40" i="7" s="1"/>
  <c r="X39" i="7"/>
  <c r="Y39" i="7" s="1"/>
  <c r="X38" i="7"/>
  <c r="Y38" i="7" s="1"/>
  <c r="AB38" i="7" s="1"/>
  <c r="AC38" i="7" s="1"/>
  <c r="X37" i="7"/>
  <c r="Y37" i="7" s="1"/>
  <c r="X36" i="7"/>
  <c r="Y36" i="7" s="1"/>
  <c r="X35" i="7"/>
  <c r="Y35" i="7" s="1"/>
  <c r="X34" i="7"/>
  <c r="Y34" i="7" s="1"/>
  <c r="X33" i="7"/>
  <c r="Y33" i="7" s="1"/>
  <c r="X32" i="7"/>
  <c r="Y32" i="7" s="1"/>
  <c r="X31" i="7"/>
  <c r="Y31" i="7" s="1"/>
  <c r="X30" i="7"/>
  <c r="Y30" i="7" s="1"/>
  <c r="X29" i="7"/>
  <c r="Y29" i="7" s="1"/>
  <c r="X28" i="7"/>
  <c r="Y28" i="7" s="1"/>
  <c r="X27" i="7"/>
  <c r="Y27" i="7" s="1"/>
  <c r="X26" i="7"/>
  <c r="Y26" i="7" s="1"/>
  <c r="X25" i="7"/>
  <c r="Y25" i="7" s="1"/>
  <c r="X24" i="7"/>
  <c r="Y24" i="7" s="1"/>
  <c r="X23" i="7"/>
  <c r="Y23" i="7" s="1"/>
  <c r="X22" i="7"/>
  <c r="Y22" i="7" s="1"/>
  <c r="AB22" i="7" s="1"/>
  <c r="AC22" i="7" s="1"/>
  <c r="X21" i="7"/>
  <c r="Y21" i="7" s="1"/>
  <c r="X20" i="7"/>
  <c r="Y20" i="7" s="1"/>
  <c r="X19" i="7"/>
  <c r="Y19" i="7" s="1"/>
  <c r="X18" i="7"/>
  <c r="Y18" i="7" s="1"/>
  <c r="X17" i="7"/>
  <c r="Y17" i="7" s="1"/>
  <c r="X16" i="7"/>
  <c r="Y16" i="7" s="1"/>
  <c r="X15" i="7"/>
  <c r="Y15" i="7" s="1"/>
  <c r="X14" i="7"/>
  <c r="Y14" i="7" s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" i="1"/>
  <c r="M29" i="1"/>
  <c r="N29" i="1" s="1"/>
  <c r="X29" i="1"/>
  <c r="Y29" i="1" s="1"/>
  <c r="AA29" i="1"/>
  <c r="M38" i="1"/>
  <c r="N38" i="1"/>
  <c r="X38" i="1"/>
  <c r="Y38" i="1"/>
  <c r="AA38" i="1"/>
  <c r="M48" i="1"/>
  <c r="N48" i="1" s="1"/>
  <c r="X48" i="1"/>
  <c r="Y48" i="1" s="1"/>
  <c r="AA48" i="1"/>
  <c r="M86" i="1"/>
  <c r="N86" i="1"/>
  <c r="X86" i="1"/>
  <c r="Y86" i="1"/>
  <c r="AA86" i="1"/>
  <c r="M106" i="1"/>
  <c r="N106" i="1" s="1"/>
  <c r="X106" i="1"/>
  <c r="Y106" i="1" s="1"/>
  <c r="AA106" i="1"/>
  <c r="M120" i="1"/>
  <c r="N120" i="1"/>
  <c r="X120" i="1"/>
  <c r="Y120" i="1"/>
  <c r="AA120" i="1"/>
  <c r="M138" i="1"/>
  <c r="N138" i="1" s="1"/>
  <c r="X138" i="1"/>
  <c r="Y138" i="1" s="1"/>
  <c r="AA138" i="1"/>
  <c r="M139" i="1"/>
  <c r="N139" i="1"/>
  <c r="X139" i="1"/>
  <c r="Y139" i="1"/>
  <c r="AA139" i="1"/>
  <c r="M140" i="1"/>
  <c r="N140" i="1" s="1"/>
  <c r="X140" i="1"/>
  <c r="Y140" i="1" s="1"/>
  <c r="AA140" i="1"/>
  <c r="M141" i="1"/>
  <c r="N141" i="1"/>
  <c r="X141" i="1"/>
  <c r="Y141" i="1" s="1"/>
  <c r="AA141" i="1"/>
  <c r="M142" i="1"/>
  <c r="N142" i="1" s="1"/>
  <c r="X142" i="1"/>
  <c r="Y142" i="1"/>
  <c r="AA142" i="1"/>
  <c r="M143" i="1"/>
  <c r="N143" i="1" s="1"/>
  <c r="X143" i="1"/>
  <c r="Y143" i="1" s="1"/>
  <c r="AB143" i="1" s="1"/>
  <c r="AC143" i="1" s="1"/>
  <c r="AA143" i="1"/>
  <c r="M144" i="1"/>
  <c r="N144" i="1" s="1"/>
  <c r="X144" i="1"/>
  <c r="Y144" i="1" s="1"/>
  <c r="AA144" i="1"/>
  <c r="M145" i="1"/>
  <c r="N145" i="1"/>
  <c r="X145" i="1"/>
  <c r="Y145" i="1" s="1"/>
  <c r="AA145" i="1"/>
  <c r="AB145" i="1" s="1"/>
  <c r="AC145" i="1" s="1"/>
  <c r="AA15" i="1"/>
  <c r="AA16" i="1"/>
  <c r="AA17" i="1"/>
  <c r="AA18" i="1"/>
  <c r="AA19" i="1"/>
  <c r="AA20" i="1"/>
  <c r="AA21" i="1"/>
  <c r="AA22" i="1"/>
  <c r="AB22" i="1" s="1"/>
  <c r="AC22" i="1" s="1"/>
  <c r="AA23" i="1"/>
  <c r="AA24" i="1"/>
  <c r="AA25" i="1"/>
  <c r="AA26" i="1"/>
  <c r="AA27" i="1"/>
  <c r="AA28" i="1"/>
  <c r="AA30" i="1"/>
  <c r="AA31" i="1"/>
  <c r="AA32" i="1"/>
  <c r="AA33" i="1"/>
  <c r="AA34" i="1"/>
  <c r="AA35" i="1"/>
  <c r="AA36" i="1"/>
  <c r="AA37" i="1"/>
  <c r="AA39" i="1"/>
  <c r="AA40" i="1"/>
  <c r="AB40" i="1" s="1"/>
  <c r="AC40" i="1" s="1"/>
  <c r="AA41" i="1"/>
  <c r="AA42" i="1"/>
  <c r="AA43" i="1"/>
  <c r="AA44" i="1"/>
  <c r="AA45" i="1"/>
  <c r="AA46" i="1"/>
  <c r="AA47" i="1"/>
  <c r="AA49" i="1"/>
  <c r="AB49" i="1" s="1"/>
  <c r="AC49" i="1" s="1"/>
  <c r="AA50" i="1"/>
  <c r="AA51" i="1"/>
  <c r="AA52" i="1"/>
  <c r="AA53" i="1"/>
  <c r="AA54" i="1"/>
  <c r="AA55" i="1"/>
  <c r="AA56" i="1"/>
  <c r="AA57" i="1"/>
  <c r="AB57" i="1" s="1"/>
  <c r="AC57" i="1" s="1"/>
  <c r="AA58" i="1"/>
  <c r="AA59" i="1"/>
  <c r="AA60" i="1"/>
  <c r="AA61" i="1"/>
  <c r="AA62" i="1"/>
  <c r="AA63" i="1"/>
  <c r="AA64" i="1"/>
  <c r="AA65" i="1"/>
  <c r="AB65" i="1" s="1"/>
  <c r="AC65" i="1" s="1"/>
  <c r="AA66" i="1"/>
  <c r="AA67" i="1"/>
  <c r="AA68" i="1"/>
  <c r="AA69" i="1"/>
  <c r="AA70" i="1"/>
  <c r="AA71" i="1"/>
  <c r="AA72" i="1"/>
  <c r="AA73" i="1"/>
  <c r="AB73" i="1" s="1"/>
  <c r="AC73" i="1" s="1"/>
  <c r="AA74" i="1"/>
  <c r="AA75" i="1"/>
  <c r="AA76" i="1"/>
  <c r="AA77" i="1"/>
  <c r="AA78" i="1"/>
  <c r="AA79" i="1"/>
  <c r="AA80" i="1"/>
  <c r="AA81" i="1"/>
  <c r="AB81" i="1" s="1"/>
  <c r="AC81" i="1" s="1"/>
  <c r="AA82" i="1"/>
  <c r="AA83" i="1"/>
  <c r="AA84" i="1"/>
  <c r="AA85" i="1"/>
  <c r="AA87" i="1"/>
  <c r="AA88" i="1"/>
  <c r="AA89" i="1"/>
  <c r="AA90" i="1"/>
  <c r="AB90" i="1" s="1"/>
  <c r="AC90" i="1" s="1"/>
  <c r="AA91" i="1"/>
  <c r="AA92" i="1"/>
  <c r="AA93" i="1"/>
  <c r="AA94" i="1"/>
  <c r="AA95" i="1"/>
  <c r="AA96" i="1"/>
  <c r="AA97" i="1"/>
  <c r="AA98" i="1"/>
  <c r="AB98" i="1" s="1"/>
  <c r="AC98" i="1" s="1"/>
  <c r="AA99" i="1"/>
  <c r="AA100" i="1"/>
  <c r="AA101" i="1"/>
  <c r="AA102" i="1"/>
  <c r="AA103" i="1"/>
  <c r="AA104" i="1"/>
  <c r="AA105" i="1"/>
  <c r="AA107" i="1"/>
  <c r="AB107" i="1" s="1"/>
  <c r="AC107" i="1" s="1"/>
  <c r="AA108" i="1"/>
  <c r="AA109" i="1"/>
  <c r="AA110" i="1"/>
  <c r="AA111" i="1"/>
  <c r="AA112" i="1"/>
  <c r="AA113" i="1"/>
  <c r="AA114" i="1"/>
  <c r="AA115" i="1"/>
  <c r="AB115" i="1" s="1"/>
  <c r="AC115" i="1" s="1"/>
  <c r="AA116" i="1"/>
  <c r="AA117" i="1"/>
  <c r="AA118" i="1"/>
  <c r="AA119" i="1"/>
  <c r="AA121" i="1"/>
  <c r="AA122" i="1"/>
  <c r="AA123" i="1"/>
  <c r="AA124" i="1"/>
  <c r="AB124" i="1" s="1"/>
  <c r="AC124" i="1" s="1"/>
  <c r="AA125" i="1"/>
  <c r="AA126" i="1"/>
  <c r="AA127" i="1"/>
  <c r="AA128" i="1"/>
  <c r="AA129" i="1"/>
  <c r="AA130" i="1"/>
  <c r="AA131" i="1"/>
  <c r="AA132" i="1"/>
  <c r="AB132" i="1" s="1"/>
  <c r="AC132" i="1" s="1"/>
  <c r="AA133" i="1"/>
  <c r="AA134" i="1"/>
  <c r="AA135" i="1"/>
  <c r="AA136" i="1"/>
  <c r="AA137" i="1"/>
  <c r="AA14" i="1"/>
  <c r="X15" i="1"/>
  <c r="Y15" i="1"/>
  <c r="AB15" i="1" s="1"/>
  <c r="AC15" i="1" s="1"/>
  <c r="X16" i="1"/>
  <c r="Y16" i="1" s="1"/>
  <c r="X17" i="1"/>
  <c r="Y17" i="1"/>
  <c r="X18" i="1"/>
  <c r="Y18" i="1" s="1"/>
  <c r="X19" i="1"/>
  <c r="Y19" i="1"/>
  <c r="X20" i="1"/>
  <c r="Y20" i="1" s="1"/>
  <c r="X21" i="1"/>
  <c r="Y21" i="1" s="1"/>
  <c r="X22" i="1"/>
  <c r="Y22" i="1" s="1"/>
  <c r="X23" i="1"/>
  <c r="Y23" i="1" s="1"/>
  <c r="X24" i="1"/>
  <c r="Y24" i="1" s="1"/>
  <c r="X25" i="1"/>
  <c r="Y25" i="1" s="1"/>
  <c r="X26" i="1"/>
  <c r="Y26" i="1" s="1"/>
  <c r="X27" i="1"/>
  <c r="Y27" i="1" s="1"/>
  <c r="X28" i="1"/>
  <c r="Y28" i="1" s="1"/>
  <c r="X30" i="1"/>
  <c r="Y30" i="1"/>
  <c r="X31" i="1"/>
  <c r="Y31" i="1" s="1"/>
  <c r="X32" i="1"/>
  <c r="Y32" i="1"/>
  <c r="X33" i="1"/>
  <c r="Y33" i="1" s="1"/>
  <c r="X34" i="1"/>
  <c r="Y34" i="1"/>
  <c r="X35" i="1"/>
  <c r="Y35" i="1" s="1"/>
  <c r="X36" i="1"/>
  <c r="Y36" i="1"/>
  <c r="X37" i="1"/>
  <c r="Y37" i="1" s="1"/>
  <c r="X39" i="1"/>
  <c r="Y39" i="1" s="1"/>
  <c r="AB39" i="1" s="1"/>
  <c r="AC39" i="1" s="1"/>
  <c r="X40" i="1"/>
  <c r="Y40" i="1" s="1"/>
  <c r="X41" i="1"/>
  <c r="Y41" i="1" s="1"/>
  <c r="AB41" i="1" s="1"/>
  <c r="AC41" i="1" s="1"/>
  <c r="X42" i="1"/>
  <c r="Y42" i="1" s="1"/>
  <c r="X43" i="1"/>
  <c r="Y43" i="1" s="1"/>
  <c r="X44" i="1"/>
  <c r="Y44" i="1" s="1"/>
  <c r="X45" i="1"/>
  <c r="Y45" i="1" s="1"/>
  <c r="X46" i="1"/>
  <c r="Y46" i="1" s="1"/>
  <c r="X47" i="1"/>
  <c r="Y47" i="1"/>
  <c r="X49" i="1"/>
  <c r="Y49" i="1" s="1"/>
  <c r="X50" i="1"/>
  <c r="Y50" i="1"/>
  <c r="X51" i="1"/>
  <c r="Y51" i="1" s="1"/>
  <c r="X52" i="1"/>
  <c r="Y52" i="1"/>
  <c r="X53" i="1"/>
  <c r="Y53" i="1" s="1"/>
  <c r="X54" i="1"/>
  <c r="Y54" i="1"/>
  <c r="X55" i="1"/>
  <c r="Y55" i="1" s="1"/>
  <c r="X56" i="1"/>
  <c r="Y56" i="1" s="1"/>
  <c r="AB56" i="1" s="1"/>
  <c r="AC56" i="1" s="1"/>
  <c r="X57" i="1"/>
  <c r="Y57" i="1" s="1"/>
  <c r="X58" i="1"/>
  <c r="Y58" i="1" s="1"/>
  <c r="X59" i="1"/>
  <c r="Y59" i="1" s="1"/>
  <c r="X60" i="1"/>
  <c r="Y60" i="1" s="1"/>
  <c r="AB60" i="1" s="1"/>
  <c r="AC60" i="1" s="1"/>
  <c r="X61" i="1"/>
  <c r="Y61" i="1" s="1"/>
  <c r="AB61" i="1" s="1"/>
  <c r="AC61" i="1" s="1"/>
  <c r="X62" i="1"/>
  <c r="Y62" i="1" s="1"/>
  <c r="X63" i="1"/>
  <c r="Y63" i="1" s="1"/>
  <c r="X64" i="1"/>
  <c r="Y64" i="1"/>
  <c r="X65" i="1"/>
  <c r="Y65" i="1" s="1"/>
  <c r="X66" i="1"/>
  <c r="Y66" i="1"/>
  <c r="AB66" i="1" s="1"/>
  <c r="AC66" i="1" s="1"/>
  <c r="X67" i="1"/>
  <c r="Y67" i="1" s="1"/>
  <c r="AB67" i="1" s="1"/>
  <c r="AC67" i="1" s="1"/>
  <c r="X68" i="1"/>
  <c r="Y68" i="1"/>
  <c r="X69" i="1"/>
  <c r="Y69" i="1" s="1"/>
  <c r="X70" i="1"/>
  <c r="Y70" i="1"/>
  <c r="X71" i="1"/>
  <c r="Y71" i="1" s="1"/>
  <c r="X72" i="1"/>
  <c r="Y72" i="1"/>
  <c r="AB72" i="1" s="1"/>
  <c r="AC72" i="1" s="1"/>
  <c r="X73" i="1"/>
  <c r="Y73" i="1" s="1"/>
  <c r="X74" i="1"/>
  <c r="Y74" i="1" s="1"/>
  <c r="X75" i="1"/>
  <c r="Y75" i="1" s="1"/>
  <c r="X76" i="1"/>
  <c r="Y76" i="1" s="1"/>
  <c r="X77" i="1"/>
  <c r="Y77" i="1" s="1"/>
  <c r="X78" i="1"/>
  <c r="Y78" i="1" s="1"/>
  <c r="X79" i="1"/>
  <c r="Y79" i="1" s="1"/>
  <c r="X80" i="1"/>
  <c r="Y80" i="1"/>
  <c r="X81" i="1"/>
  <c r="Y81" i="1" s="1"/>
  <c r="X82" i="1"/>
  <c r="Y82" i="1"/>
  <c r="X83" i="1"/>
  <c r="Y83" i="1" s="1"/>
  <c r="X84" i="1"/>
  <c r="Y84" i="1"/>
  <c r="X85" i="1"/>
  <c r="Y85" i="1" s="1"/>
  <c r="X87" i="1"/>
  <c r="Y87" i="1"/>
  <c r="X88" i="1"/>
  <c r="Y88" i="1" s="1"/>
  <c r="X89" i="1"/>
  <c r="Y89" i="1" s="1"/>
  <c r="AB89" i="1" s="1"/>
  <c r="AC89" i="1" s="1"/>
  <c r="X90" i="1"/>
  <c r="Y90" i="1" s="1"/>
  <c r="X91" i="1"/>
  <c r="Y91" i="1" s="1"/>
  <c r="AB91" i="1" s="1"/>
  <c r="AC91" i="1" s="1"/>
  <c r="X92" i="1"/>
  <c r="Y92" i="1" s="1"/>
  <c r="X93" i="1"/>
  <c r="Y93" i="1" s="1"/>
  <c r="X94" i="1"/>
  <c r="Y94" i="1" s="1"/>
  <c r="X95" i="1"/>
  <c r="Y95" i="1" s="1"/>
  <c r="X96" i="1"/>
  <c r="Y96" i="1" s="1"/>
  <c r="X97" i="1"/>
  <c r="Y97" i="1"/>
  <c r="X98" i="1"/>
  <c r="Y98" i="1" s="1"/>
  <c r="X99" i="1"/>
  <c r="Y99" i="1"/>
  <c r="X100" i="1"/>
  <c r="Y100" i="1" s="1"/>
  <c r="X101" i="1"/>
  <c r="Y101" i="1"/>
  <c r="X102" i="1"/>
  <c r="Y102" i="1" s="1"/>
  <c r="X103" i="1"/>
  <c r="Y103" i="1"/>
  <c r="X104" i="1"/>
  <c r="Y104" i="1" s="1"/>
  <c r="X105" i="1"/>
  <c r="Y105" i="1"/>
  <c r="X107" i="1"/>
  <c r="Y107" i="1" s="1"/>
  <c r="X108" i="1"/>
  <c r="Y108" i="1" s="1"/>
  <c r="X109" i="1"/>
  <c r="Y109" i="1" s="1"/>
  <c r="X110" i="1"/>
  <c r="Y110" i="1" s="1"/>
  <c r="X111" i="1"/>
  <c r="Y111" i="1" s="1"/>
  <c r="X112" i="1"/>
  <c r="Y112" i="1" s="1"/>
  <c r="X113" i="1"/>
  <c r="Y113" i="1" s="1"/>
  <c r="X114" i="1"/>
  <c r="Y114" i="1"/>
  <c r="X115" i="1"/>
  <c r="Y115" i="1" s="1"/>
  <c r="X116" i="1"/>
  <c r="Y116" i="1"/>
  <c r="X117" i="1"/>
  <c r="Y117" i="1" s="1"/>
  <c r="AB117" i="1" s="1"/>
  <c r="AC117" i="1" s="1"/>
  <c r="X118" i="1"/>
  <c r="Y118" i="1"/>
  <c r="X119" i="1"/>
  <c r="Y119" i="1" s="1"/>
  <c r="X121" i="1"/>
  <c r="Y121" i="1"/>
  <c r="X122" i="1"/>
  <c r="Y122" i="1" s="1"/>
  <c r="X123" i="1"/>
  <c r="Y123" i="1"/>
  <c r="X124" i="1"/>
  <c r="Y124" i="1" s="1"/>
  <c r="X125" i="1"/>
  <c r="Y125" i="1" s="1"/>
  <c r="X126" i="1"/>
  <c r="Y126" i="1" s="1"/>
  <c r="X127" i="1"/>
  <c r="Y127" i="1" s="1"/>
  <c r="X128" i="1"/>
  <c r="Y128" i="1" s="1"/>
  <c r="X129" i="1"/>
  <c r="Y129" i="1" s="1"/>
  <c r="X130" i="1"/>
  <c r="Y130" i="1" s="1"/>
  <c r="X131" i="1"/>
  <c r="Y131" i="1"/>
  <c r="X132" i="1"/>
  <c r="Y132" i="1" s="1"/>
  <c r="X133" i="1"/>
  <c r="Y133" i="1"/>
  <c r="X134" i="1"/>
  <c r="Y134" i="1" s="1"/>
  <c r="AB134" i="1" s="1"/>
  <c r="AC134" i="1" s="1"/>
  <c r="X135" i="1"/>
  <c r="Y135" i="1"/>
  <c r="X136" i="1"/>
  <c r="Y136" i="1" s="1"/>
  <c r="X137" i="1"/>
  <c r="Y137" i="1"/>
  <c r="X14" i="1"/>
  <c r="Y14" i="1" s="1"/>
  <c r="M83" i="9"/>
  <c r="N83" i="9"/>
  <c r="M82" i="9"/>
  <c r="N82" i="9" s="1"/>
  <c r="M80" i="9"/>
  <c r="N80" i="9" s="1"/>
  <c r="F23" i="8"/>
  <c r="F22" i="20"/>
  <c r="M19" i="20"/>
  <c r="N19" i="20"/>
  <c r="AB19" i="20" s="1"/>
  <c r="AC19" i="20" s="1"/>
  <c r="M18" i="20"/>
  <c r="N18" i="20" s="1"/>
  <c r="AB18" i="20" s="1"/>
  <c r="AC18" i="20" s="1"/>
  <c r="M17" i="20"/>
  <c r="N17" i="20"/>
  <c r="M16" i="20"/>
  <c r="N16" i="20" s="1"/>
  <c r="M15" i="20"/>
  <c r="N15" i="20"/>
  <c r="AB15" i="20" s="1"/>
  <c r="AC15" i="20" s="1"/>
  <c r="F28" i="19"/>
  <c r="M25" i="19"/>
  <c r="N25" i="19" s="1"/>
  <c r="AB25" i="19" s="1"/>
  <c r="AC25" i="19" s="1"/>
  <c r="M24" i="19"/>
  <c r="N24" i="19" s="1"/>
  <c r="AB24" i="19" s="1"/>
  <c r="AC24" i="19" s="1"/>
  <c r="M23" i="19"/>
  <c r="N23" i="19" s="1"/>
  <c r="M22" i="19"/>
  <c r="N22" i="19"/>
  <c r="AB22" i="19" s="1"/>
  <c r="AC22" i="19" s="1"/>
  <c r="M21" i="19"/>
  <c r="N21" i="19" s="1"/>
  <c r="M20" i="19"/>
  <c r="N20" i="19"/>
  <c r="AB20" i="19" s="1"/>
  <c r="AC20" i="19" s="1"/>
  <c r="M19" i="19"/>
  <c r="N19" i="19" s="1"/>
  <c r="AB19" i="19" s="1"/>
  <c r="AC19" i="19" s="1"/>
  <c r="M18" i="19"/>
  <c r="N18" i="19"/>
  <c r="M17" i="19"/>
  <c r="N17" i="19" s="1"/>
  <c r="M15" i="19"/>
  <c r="N15" i="19"/>
  <c r="F62" i="16"/>
  <c r="F35" i="15"/>
  <c r="F51" i="14"/>
  <c r="M48" i="14"/>
  <c r="N48" i="14" s="1"/>
  <c r="M47" i="14"/>
  <c r="N47" i="14" s="1"/>
  <c r="AB47" i="14" s="1"/>
  <c r="AC47" i="14" s="1"/>
  <c r="M46" i="14"/>
  <c r="N46" i="14" s="1"/>
  <c r="M45" i="14"/>
  <c r="N45" i="14" s="1"/>
  <c r="M44" i="14"/>
  <c r="N44" i="14" s="1"/>
  <c r="AB44" i="14" s="1"/>
  <c r="AC44" i="14" s="1"/>
  <c r="M43" i="14"/>
  <c r="N43" i="14" s="1"/>
  <c r="AB43" i="14" s="1"/>
  <c r="AC43" i="14" s="1"/>
  <c r="M42" i="14"/>
  <c r="N42" i="14" s="1"/>
  <c r="M41" i="14"/>
  <c r="N41" i="14"/>
  <c r="M40" i="14"/>
  <c r="N40" i="14" s="1"/>
  <c r="M39" i="14"/>
  <c r="N39" i="14"/>
  <c r="M38" i="14"/>
  <c r="N38" i="14" s="1"/>
  <c r="AB38" i="14" s="1"/>
  <c r="AC38" i="14" s="1"/>
  <c r="M37" i="14"/>
  <c r="N37" i="14"/>
  <c r="M36" i="14"/>
  <c r="N36" i="14" s="1"/>
  <c r="M35" i="14"/>
  <c r="N35" i="14"/>
  <c r="M34" i="14"/>
  <c r="N34" i="14" s="1"/>
  <c r="M33" i="14"/>
  <c r="N33" i="14"/>
  <c r="AB33" i="14" s="1"/>
  <c r="AC33" i="14" s="1"/>
  <c r="M32" i="14"/>
  <c r="N32" i="14" s="1"/>
  <c r="M31" i="14"/>
  <c r="N31" i="14" s="1"/>
  <c r="M30" i="14"/>
  <c r="N30" i="14" s="1"/>
  <c r="M29" i="14"/>
  <c r="N29" i="14" s="1"/>
  <c r="M28" i="14"/>
  <c r="N28" i="14" s="1"/>
  <c r="M27" i="14"/>
  <c r="N27" i="14" s="1"/>
  <c r="AB27" i="14" s="1"/>
  <c r="M26" i="14"/>
  <c r="N26" i="14" s="1"/>
  <c r="M25" i="14"/>
  <c r="N25" i="14"/>
  <c r="M24" i="14"/>
  <c r="N24" i="14" s="1"/>
  <c r="M23" i="14"/>
  <c r="N23" i="14"/>
  <c r="M22" i="14"/>
  <c r="N22" i="14" s="1"/>
  <c r="AB22" i="14" s="1"/>
  <c r="AC22" i="14" s="1"/>
  <c r="M21" i="14"/>
  <c r="N21" i="14"/>
  <c r="M20" i="14"/>
  <c r="N20" i="14" s="1"/>
  <c r="M19" i="14"/>
  <c r="N19" i="14"/>
  <c r="M18" i="14"/>
  <c r="N18" i="14" s="1"/>
  <c r="M17" i="14"/>
  <c r="N17" i="14"/>
  <c r="AB17" i="14" s="1"/>
  <c r="AC17" i="14" s="1"/>
  <c r="M16" i="14"/>
  <c r="N16" i="14" s="1"/>
  <c r="M15" i="14"/>
  <c r="N15" i="14" s="1"/>
  <c r="M14" i="14"/>
  <c r="N14" i="14" s="1"/>
  <c r="F20" i="22"/>
  <c r="F19" i="23"/>
  <c r="F23" i="11"/>
  <c r="M17" i="22"/>
  <c r="N17" i="22" s="1"/>
  <c r="AB17" i="22" s="1"/>
  <c r="AC17" i="22" s="1"/>
  <c r="M16" i="22"/>
  <c r="N16" i="22" s="1"/>
  <c r="AB16" i="22" s="1"/>
  <c r="AC16" i="22" s="1"/>
  <c r="M15" i="22"/>
  <c r="N15" i="22" s="1"/>
  <c r="AB15" i="22" s="1"/>
  <c r="AC15" i="22" s="1"/>
  <c r="M14" i="22"/>
  <c r="N14" i="22" s="1"/>
  <c r="M15" i="23"/>
  <c r="N15" i="23" s="1"/>
  <c r="AB15" i="23" s="1"/>
  <c r="AC15" i="23" s="1"/>
  <c r="M20" i="11"/>
  <c r="N20" i="11" s="1"/>
  <c r="M19" i="11"/>
  <c r="N19" i="11" s="1"/>
  <c r="AB19" i="11" s="1"/>
  <c r="AC19" i="11" s="1"/>
  <c r="M18" i="11"/>
  <c r="N18" i="11" s="1"/>
  <c r="AB18" i="11" s="1"/>
  <c r="AC18" i="11" s="1"/>
  <c r="M17" i="11"/>
  <c r="N17" i="11"/>
  <c r="AB17" i="11" s="1"/>
  <c r="AC17" i="11" s="1"/>
  <c r="M16" i="11"/>
  <c r="N16" i="11" s="1"/>
  <c r="M15" i="11"/>
  <c r="N15" i="11"/>
  <c r="AB15" i="11" s="1"/>
  <c r="AC15" i="11" s="1"/>
  <c r="M24" i="24"/>
  <c r="N24" i="24" s="1"/>
  <c r="AB24" i="24" s="1"/>
  <c r="AC24" i="24" s="1"/>
  <c r="M23" i="24"/>
  <c r="N23" i="24"/>
  <c r="AB23" i="24" s="1"/>
  <c r="AC23" i="24" s="1"/>
  <c r="M22" i="24"/>
  <c r="N22" i="24" s="1"/>
  <c r="AB22" i="24" s="1"/>
  <c r="AC22" i="24" s="1"/>
  <c r="M21" i="24"/>
  <c r="N21" i="24"/>
  <c r="M20" i="24"/>
  <c r="N20" i="24" s="1"/>
  <c r="AB20" i="24" s="1"/>
  <c r="M19" i="24"/>
  <c r="N19" i="24"/>
  <c r="AB19" i="24" s="1"/>
  <c r="AC19" i="24" s="1"/>
  <c r="M18" i="24"/>
  <c r="N18" i="24" s="1"/>
  <c r="M17" i="24"/>
  <c r="N17" i="24" s="1"/>
  <c r="M16" i="24"/>
  <c r="N16" i="24" s="1"/>
  <c r="AB16" i="24" s="1"/>
  <c r="M15" i="24"/>
  <c r="N15" i="24" s="1"/>
  <c r="AB15" i="24" s="1"/>
  <c r="AC15" i="24" s="1"/>
  <c r="M14" i="24"/>
  <c r="N14" i="24" s="1"/>
  <c r="F27" i="24"/>
  <c r="F75" i="9"/>
  <c r="F148" i="1"/>
  <c r="F63" i="7"/>
  <c r="M72" i="9"/>
  <c r="N72" i="9"/>
  <c r="M71" i="9"/>
  <c r="N71" i="9" s="1"/>
  <c r="M70" i="9"/>
  <c r="N70" i="9" s="1"/>
  <c r="AB70" i="9" s="1"/>
  <c r="AC70" i="9" s="1"/>
  <c r="M69" i="9"/>
  <c r="N69" i="9" s="1"/>
  <c r="M68" i="9"/>
  <c r="N68" i="9" s="1"/>
  <c r="AB68" i="9" s="1"/>
  <c r="AC68" i="9" s="1"/>
  <c r="M67" i="9"/>
  <c r="N67" i="9" s="1"/>
  <c r="M66" i="9"/>
  <c r="N66" i="9" s="1"/>
  <c r="AB66" i="9" s="1"/>
  <c r="AC66" i="9" s="1"/>
  <c r="M65" i="9"/>
  <c r="N65" i="9" s="1"/>
  <c r="M64" i="9"/>
  <c r="N64" i="9" s="1"/>
  <c r="AB64" i="9" s="1"/>
  <c r="AC64" i="9" s="1"/>
  <c r="M63" i="9"/>
  <c r="N63" i="9" s="1"/>
  <c r="M62" i="9"/>
  <c r="N62" i="9"/>
  <c r="M61" i="9"/>
  <c r="N61" i="9" s="1"/>
  <c r="M60" i="9"/>
  <c r="N60" i="9"/>
  <c r="M59" i="9"/>
  <c r="N59" i="9" s="1"/>
  <c r="M58" i="9"/>
  <c r="N58" i="9"/>
  <c r="M57" i="9"/>
  <c r="N57" i="9" s="1"/>
  <c r="M56" i="9"/>
  <c r="N56" i="9"/>
  <c r="M55" i="9"/>
  <c r="N55" i="9" s="1"/>
  <c r="M54" i="9"/>
  <c r="N54" i="9" s="1"/>
  <c r="AB54" i="9" s="1"/>
  <c r="AC54" i="9" s="1"/>
  <c r="M53" i="9"/>
  <c r="N53" i="9" s="1"/>
  <c r="M52" i="9"/>
  <c r="N52" i="9" s="1"/>
  <c r="M51" i="9"/>
  <c r="N51" i="9" s="1"/>
  <c r="M50" i="9"/>
  <c r="N50" i="9" s="1"/>
  <c r="AB50" i="9" s="1"/>
  <c r="AC50" i="9" s="1"/>
  <c r="M49" i="9"/>
  <c r="N49" i="9" s="1"/>
  <c r="AB49" i="9" s="1"/>
  <c r="AC49" i="9" s="1"/>
  <c r="M48" i="9"/>
  <c r="N48" i="9" s="1"/>
  <c r="M47" i="9"/>
  <c r="N47" i="9" s="1"/>
  <c r="M46" i="9"/>
  <c r="N46" i="9"/>
  <c r="M45" i="9"/>
  <c r="N45" i="9" s="1"/>
  <c r="M44" i="9"/>
  <c r="N44" i="9" s="1"/>
  <c r="M43" i="9"/>
  <c r="N43" i="9"/>
  <c r="AB43" i="9" s="1"/>
  <c r="AC43" i="9" s="1"/>
  <c r="M42" i="9"/>
  <c r="N42" i="9" s="1"/>
  <c r="M41" i="9"/>
  <c r="N41" i="9" s="1"/>
  <c r="AB41" i="9" s="1"/>
  <c r="AC41" i="9" s="1"/>
  <c r="M40" i="9"/>
  <c r="N40" i="9" s="1"/>
  <c r="M39" i="9"/>
  <c r="N39" i="9" s="1"/>
  <c r="AB39" i="9" s="1"/>
  <c r="AC39" i="9" s="1"/>
  <c r="M38" i="9"/>
  <c r="N38" i="9" s="1"/>
  <c r="M37" i="9"/>
  <c r="N37" i="9" s="1"/>
  <c r="M36" i="9"/>
  <c r="N36" i="9" s="1"/>
  <c r="M35" i="9"/>
  <c r="N35" i="9"/>
  <c r="M34" i="9"/>
  <c r="N34" i="9" s="1"/>
  <c r="M33" i="9"/>
  <c r="N33" i="9"/>
  <c r="AB33" i="9" s="1"/>
  <c r="AC33" i="9" s="1"/>
  <c r="M32" i="9"/>
  <c r="N32" i="9" s="1"/>
  <c r="M31" i="9"/>
  <c r="N31" i="9"/>
  <c r="M30" i="9"/>
  <c r="N30" i="9" s="1"/>
  <c r="M29" i="9"/>
  <c r="N29" i="9"/>
  <c r="M28" i="9"/>
  <c r="N28" i="9" s="1"/>
  <c r="M27" i="9"/>
  <c r="N27" i="9" s="1"/>
  <c r="AB27" i="9" s="1"/>
  <c r="AC27" i="9" s="1"/>
  <c r="M26" i="9"/>
  <c r="N26" i="9" s="1"/>
  <c r="M25" i="9"/>
  <c r="N25" i="9" s="1"/>
  <c r="AB25" i="9" s="1"/>
  <c r="AC25" i="9" s="1"/>
  <c r="M24" i="9"/>
  <c r="N24" i="9" s="1"/>
  <c r="M23" i="9"/>
  <c r="N23" i="9" s="1"/>
  <c r="M22" i="9"/>
  <c r="N22" i="9" s="1"/>
  <c r="AB22" i="9" s="1"/>
  <c r="AC22" i="9" s="1"/>
  <c r="M21" i="9"/>
  <c r="N21" i="9" s="1"/>
  <c r="AB21" i="9" s="1"/>
  <c r="AC21" i="9" s="1"/>
  <c r="M20" i="9"/>
  <c r="N20" i="9"/>
  <c r="M19" i="9"/>
  <c r="N19" i="9" s="1"/>
  <c r="M18" i="9"/>
  <c r="N18" i="9"/>
  <c r="M17" i="9"/>
  <c r="N17" i="9" s="1"/>
  <c r="AB17" i="9" s="1"/>
  <c r="M16" i="9"/>
  <c r="N16" i="9"/>
  <c r="M15" i="9"/>
  <c r="N15" i="9" s="1"/>
  <c r="M14" i="8"/>
  <c r="N14" i="8"/>
  <c r="AB14" i="8" s="1"/>
  <c r="AC14" i="8" s="1"/>
  <c r="AA60" i="7"/>
  <c r="M60" i="7"/>
  <c r="N60" i="7" s="1"/>
  <c r="AA59" i="7"/>
  <c r="M59" i="7"/>
  <c r="N59" i="7" s="1"/>
  <c r="AA58" i="7"/>
  <c r="M58" i="7"/>
  <c r="N58" i="7" s="1"/>
  <c r="AA57" i="7"/>
  <c r="M57" i="7"/>
  <c r="N57" i="7" s="1"/>
  <c r="AB57" i="7" s="1"/>
  <c r="AA56" i="7"/>
  <c r="M56" i="7"/>
  <c r="N56" i="7"/>
  <c r="AA55" i="7"/>
  <c r="M55" i="7"/>
  <c r="N55" i="7" s="1"/>
  <c r="AA54" i="7"/>
  <c r="M54" i="7"/>
  <c r="N54" i="7" s="1"/>
  <c r="AB54" i="7" s="1"/>
  <c r="AC54" i="7" s="1"/>
  <c r="AA53" i="7"/>
  <c r="M53" i="7"/>
  <c r="N53" i="7" s="1"/>
  <c r="AA52" i="7"/>
  <c r="M52" i="7"/>
  <c r="N52" i="7" s="1"/>
  <c r="AB52" i="7" s="1"/>
  <c r="AC52" i="7" s="1"/>
  <c r="AA51" i="7"/>
  <c r="M51" i="7"/>
  <c r="N51" i="7" s="1"/>
  <c r="AA50" i="7"/>
  <c r="M50" i="7"/>
  <c r="N50" i="7" s="1"/>
  <c r="AB50" i="7" s="1"/>
  <c r="AC50" i="7" s="1"/>
  <c r="AA49" i="7"/>
  <c r="M49" i="7"/>
  <c r="N49" i="7" s="1"/>
  <c r="AA48" i="7"/>
  <c r="M48" i="7"/>
  <c r="N48" i="7" s="1"/>
  <c r="AB48" i="7" s="1"/>
  <c r="AC48" i="7" s="1"/>
  <c r="AA47" i="7"/>
  <c r="M47" i="7"/>
  <c r="N47" i="7" s="1"/>
  <c r="AB47" i="7" s="1"/>
  <c r="AC47" i="7" s="1"/>
  <c r="AA46" i="7"/>
  <c r="M46" i="7"/>
  <c r="N46" i="7" s="1"/>
  <c r="AB46" i="7" s="1"/>
  <c r="AC46" i="7" s="1"/>
  <c r="AA45" i="7"/>
  <c r="M45" i="7"/>
  <c r="N45" i="7" s="1"/>
  <c r="AB45" i="7" s="1"/>
  <c r="AC45" i="7" s="1"/>
  <c r="AA44" i="7"/>
  <c r="M44" i="7"/>
  <c r="N44" i="7" s="1"/>
  <c r="AA43" i="7"/>
  <c r="M43" i="7"/>
  <c r="N43" i="7"/>
  <c r="AA42" i="7"/>
  <c r="M42" i="7"/>
  <c r="N42" i="7" s="1"/>
  <c r="AA41" i="7"/>
  <c r="M41" i="7"/>
  <c r="N41" i="7" s="1"/>
  <c r="AA40" i="7"/>
  <c r="M40" i="7"/>
  <c r="N40" i="7" s="1"/>
  <c r="AB40" i="7" s="1"/>
  <c r="AC40" i="7" s="1"/>
  <c r="AA39" i="7"/>
  <c r="M39" i="7"/>
  <c r="N39" i="7" s="1"/>
  <c r="AA38" i="7"/>
  <c r="M38" i="7"/>
  <c r="N38" i="7" s="1"/>
  <c r="AA37" i="7"/>
  <c r="M37" i="7"/>
  <c r="N37" i="7" s="1"/>
  <c r="AA36" i="7"/>
  <c r="M36" i="7"/>
  <c r="N36" i="7" s="1"/>
  <c r="AB36" i="7" s="1"/>
  <c r="AC36" i="7" s="1"/>
  <c r="AA35" i="7"/>
  <c r="M35" i="7"/>
  <c r="N35" i="7" s="1"/>
  <c r="AB35" i="7" s="1"/>
  <c r="AC35" i="7" s="1"/>
  <c r="AA34" i="7"/>
  <c r="M34" i="7"/>
  <c r="N34" i="7" s="1"/>
  <c r="AA33" i="7"/>
  <c r="M33" i="7"/>
  <c r="N33" i="7" s="1"/>
  <c r="AA32" i="7"/>
  <c r="M32" i="7"/>
  <c r="N32" i="7" s="1"/>
  <c r="AB32" i="7" s="1"/>
  <c r="AC32" i="7" s="1"/>
  <c r="AA31" i="7"/>
  <c r="M31" i="7"/>
  <c r="N31" i="7" s="1"/>
  <c r="AA30" i="7"/>
  <c r="M30" i="7"/>
  <c r="N30" i="7" s="1"/>
  <c r="AB30" i="7" s="1"/>
  <c r="AC30" i="7" s="1"/>
  <c r="AA29" i="7"/>
  <c r="M29" i="7"/>
  <c r="N29" i="7" s="1"/>
  <c r="AA28" i="7"/>
  <c r="M28" i="7"/>
  <c r="N28" i="7" s="1"/>
  <c r="AA27" i="7"/>
  <c r="M27" i="7"/>
  <c r="N27" i="7" s="1"/>
  <c r="AA26" i="7"/>
  <c r="M26" i="7"/>
  <c r="N26" i="7"/>
  <c r="AB26" i="7" s="1"/>
  <c r="AC26" i="7" s="1"/>
  <c r="AA25" i="7"/>
  <c r="M25" i="7"/>
  <c r="N25" i="7" s="1"/>
  <c r="AB25" i="7" s="1"/>
  <c r="AC25" i="7" s="1"/>
  <c r="AA24" i="7"/>
  <c r="M24" i="7"/>
  <c r="N24" i="7" s="1"/>
  <c r="AB24" i="7" s="1"/>
  <c r="AC24" i="7" s="1"/>
  <c r="AA23" i="7"/>
  <c r="M23" i="7"/>
  <c r="N23" i="7" s="1"/>
  <c r="AA22" i="7"/>
  <c r="M22" i="7"/>
  <c r="N22" i="7" s="1"/>
  <c r="AA21" i="7"/>
  <c r="M21" i="7"/>
  <c r="N21" i="7" s="1"/>
  <c r="AA20" i="7"/>
  <c r="M20" i="7"/>
  <c r="N20" i="7" s="1"/>
  <c r="AA19" i="7"/>
  <c r="M19" i="7"/>
  <c r="N19" i="7" s="1"/>
  <c r="AA18" i="7"/>
  <c r="M18" i="7"/>
  <c r="N18" i="7" s="1"/>
  <c r="AB18" i="7" s="1"/>
  <c r="AC18" i="7" s="1"/>
  <c r="AA17" i="7"/>
  <c r="M17" i="7"/>
  <c r="N17" i="7" s="1"/>
  <c r="AB17" i="7" s="1"/>
  <c r="AA16" i="7"/>
  <c r="M16" i="7"/>
  <c r="N16" i="7" s="1"/>
  <c r="AA15" i="7"/>
  <c r="M15" i="7"/>
  <c r="N15" i="7"/>
  <c r="AB15" i="7" s="1"/>
  <c r="AC15" i="7" s="1"/>
  <c r="AA14" i="7"/>
  <c r="M14" i="7"/>
  <c r="N14" i="7" s="1"/>
  <c r="AB14" i="7" s="1"/>
  <c r="AC14" i="7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AB20" i="1" s="1"/>
  <c r="AC20" i="1" s="1"/>
  <c r="M21" i="1"/>
  <c r="N21" i="1" s="1"/>
  <c r="AB21" i="1" s="1"/>
  <c r="AC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/>
  <c r="AB28" i="1" s="1"/>
  <c r="AC28" i="1" s="1"/>
  <c r="M30" i="1"/>
  <c r="N30" i="1" s="1"/>
  <c r="M31" i="1"/>
  <c r="N31" i="1" s="1"/>
  <c r="M32" i="1"/>
  <c r="N32" i="1" s="1"/>
  <c r="M33" i="1"/>
  <c r="N33" i="1"/>
  <c r="M34" i="1"/>
  <c r="N34" i="1" s="1"/>
  <c r="M35" i="1"/>
  <c r="N35" i="1" s="1"/>
  <c r="M36" i="1"/>
  <c r="N36" i="1" s="1"/>
  <c r="AB36" i="1" s="1"/>
  <c r="AC36" i="1" s="1"/>
  <c r="M37" i="1"/>
  <c r="N37" i="1"/>
  <c r="M39" i="1"/>
  <c r="N39" i="1" s="1"/>
  <c r="M40" i="1"/>
  <c r="N40" i="1" s="1"/>
  <c r="M41" i="1"/>
  <c r="N41" i="1" s="1"/>
  <c r="M42" i="1"/>
  <c r="N42" i="1"/>
  <c r="AB42" i="1" s="1"/>
  <c r="AC42" i="1" s="1"/>
  <c r="M43" i="1"/>
  <c r="N43" i="1" s="1"/>
  <c r="M44" i="1"/>
  <c r="N44" i="1" s="1"/>
  <c r="M45" i="1"/>
  <c r="N45" i="1" s="1"/>
  <c r="M46" i="1"/>
  <c r="N46" i="1"/>
  <c r="M47" i="1"/>
  <c r="N47" i="1" s="1"/>
  <c r="M49" i="1"/>
  <c r="N49" i="1" s="1"/>
  <c r="M50" i="1"/>
  <c r="N50" i="1" s="1"/>
  <c r="M51" i="1"/>
  <c r="N51" i="1" s="1"/>
  <c r="AB51" i="1" s="1"/>
  <c r="AC51" i="1" s="1"/>
  <c r="M52" i="1"/>
  <c r="N52" i="1" s="1"/>
  <c r="M53" i="1"/>
  <c r="N53" i="1" s="1"/>
  <c r="M54" i="1"/>
  <c r="N54" i="1" s="1"/>
  <c r="M55" i="1"/>
  <c r="N55" i="1" s="1"/>
  <c r="AB55" i="1" s="1"/>
  <c r="AC55" i="1" s="1"/>
  <c r="M56" i="1"/>
  <c r="N56" i="1" s="1"/>
  <c r="M57" i="1"/>
  <c r="N57" i="1" s="1"/>
  <c r="M58" i="1"/>
  <c r="N58" i="1" s="1"/>
  <c r="M59" i="1"/>
  <c r="N59" i="1" s="1"/>
  <c r="AB59" i="1" s="1"/>
  <c r="AC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AB69" i="1" s="1"/>
  <c r="AC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AB77" i="1" s="1"/>
  <c r="AC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7" i="1"/>
  <c r="N107" i="1" s="1"/>
  <c r="M108" i="1"/>
  <c r="N108" i="1" s="1"/>
  <c r="M109" i="1"/>
  <c r="N109" i="1" s="1"/>
  <c r="M110" i="1"/>
  <c r="N110" i="1" s="1"/>
  <c r="M111" i="1"/>
  <c r="N111" i="1" s="1"/>
  <c r="AB111" i="1" s="1"/>
  <c r="AC111" i="1" s="1"/>
  <c r="M112" i="1"/>
  <c r="N112" i="1" s="1"/>
  <c r="M113" i="1"/>
  <c r="N113" i="1" s="1"/>
  <c r="AB113" i="1" s="1"/>
  <c r="AC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1" i="1"/>
  <c r="N121" i="1" s="1"/>
  <c r="M122" i="1"/>
  <c r="N122" i="1" s="1"/>
  <c r="AB122" i="1" s="1"/>
  <c r="AC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AB136" i="1" s="1"/>
  <c r="AC136" i="1" s="1"/>
  <c r="M137" i="1"/>
  <c r="N137" i="1" s="1"/>
  <c r="M14" i="1"/>
  <c r="N14" i="1" s="1"/>
  <c r="AB14" i="1" s="1"/>
  <c r="AC14" i="1" s="1"/>
  <c r="AB39" i="17"/>
  <c r="AC39" i="17" s="1"/>
  <c r="AC87" i="17"/>
  <c r="AB99" i="17"/>
  <c r="AC99" i="17" s="1"/>
  <c r="AB43" i="17"/>
  <c r="AC43" i="17"/>
  <c r="AB75" i="17"/>
  <c r="AC75" i="17" s="1"/>
  <c r="AB23" i="17"/>
  <c r="AC23" i="17" s="1"/>
  <c r="AB46" i="17"/>
  <c r="AC46" i="17" s="1"/>
  <c r="AC92" i="17"/>
  <c r="AB94" i="17"/>
  <c r="AC94" i="17" s="1"/>
  <c r="AB102" i="17"/>
  <c r="AC102" i="17" s="1"/>
  <c r="AB70" i="17"/>
  <c r="AC70" i="17" s="1"/>
  <c r="AB14" i="17"/>
  <c r="AC14" i="17" s="1"/>
  <c r="AB103" i="17"/>
  <c r="AC103" i="17" s="1"/>
  <c r="AB19" i="17"/>
  <c r="AC19" i="17"/>
  <c r="AB35" i="17"/>
  <c r="AC35" i="17" s="1"/>
  <c r="AB76" i="17"/>
  <c r="AC76" i="17" s="1"/>
  <c r="AC17" i="17"/>
  <c r="AB21" i="17"/>
  <c r="AC21" i="17" s="1"/>
  <c r="AB59" i="17"/>
  <c r="AB60" i="17"/>
  <c r="AC60" i="17" s="1"/>
  <c r="AC91" i="17"/>
  <c r="AB100" i="17"/>
  <c r="AC100" i="17" s="1"/>
  <c r="AB44" i="17"/>
  <c r="AC44" i="17" s="1"/>
  <c r="AB50" i="17"/>
  <c r="AC50" i="17" s="1"/>
  <c r="AB26" i="17"/>
  <c r="AC26" i="17"/>
  <c r="AB58" i="17"/>
  <c r="AC58" i="17" s="1"/>
  <c r="AB90" i="17"/>
  <c r="AB16" i="17"/>
  <c r="AC16" i="17" s="1"/>
  <c r="AB29" i="17"/>
  <c r="AC29" i="17" s="1"/>
  <c r="AB37" i="17"/>
  <c r="AC37" i="17" s="1"/>
  <c r="AB45" i="17"/>
  <c r="AC45" i="17" s="1"/>
  <c r="AB48" i="17"/>
  <c r="AC48" i="17" s="1"/>
  <c r="AB53" i="17"/>
  <c r="AC53" i="17" s="1"/>
  <c r="AB61" i="17"/>
  <c r="AC61" i="17" s="1"/>
  <c r="AB64" i="17"/>
  <c r="AC64" i="17" s="1"/>
  <c r="AB77" i="17"/>
  <c r="AC77" i="17"/>
  <c r="AB80" i="17"/>
  <c r="AC80" i="17" s="1"/>
  <c r="AB85" i="17"/>
  <c r="AC85" i="17"/>
  <c r="AB93" i="17"/>
  <c r="AB27" i="17"/>
  <c r="AC27" i="17" s="1"/>
  <c r="AB33" i="17"/>
  <c r="AC33" i="17" s="1"/>
  <c r="AB57" i="17"/>
  <c r="AC57" i="17" s="1"/>
  <c r="AB65" i="17"/>
  <c r="AC65" i="17"/>
  <c r="AB73" i="17"/>
  <c r="AC73" i="17" s="1"/>
  <c r="AB69" i="17"/>
  <c r="AC69" i="17"/>
  <c r="AC34" i="17"/>
  <c r="AB19" i="16"/>
  <c r="AC19" i="16" s="1"/>
  <c r="AC51" i="16"/>
  <c r="AC42" i="16"/>
  <c r="AB56" i="16"/>
  <c r="AC56" i="16" s="1"/>
  <c r="AB52" i="16"/>
  <c r="AC52" i="16" s="1"/>
  <c r="AB48" i="16"/>
  <c r="AC48" i="16" s="1"/>
  <c r="AB44" i="16"/>
  <c r="AC44" i="16" s="1"/>
  <c r="AB36" i="16"/>
  <c r="AB32" i="16"/>
  <c r="AC32" i="16" s="1"/>
  <c r="AB28" i="16"/>
  <c r="AC28" i="16" s="1"/>
  <c r="AB20" i="16"/>
  <c r="AC35" i="16"/>
  <c r="AC50" i="16"/>
  <c r="AB45" i="16"/>
  <c r="AC45" i="16"/>
  <c r="AB29" i="16"/>
  <c r="AC29" i="16" s="1"/>
  <c r="AB17" i="16"/>
  <c r="AC17" i="16"/>
  <c r="AB14" i="16"/>
  <c r="AC14" i="16"/>
  <c r="AB47" i="16"/>
  <c r="AC47" i="16"/>
  <c r="AB54" i="16"/>
  <c r="AC54" i="16" s="1"/>
  <c r="AB22" i="16"/>
  <c r="AC22" i="16"/>
  <c r="AB18" i="14"/>
  <c r="AC27" i="14"/>
  <c r="AB35" i="14"/>
  <c r="AC35" i="14" s="1"/>
  <c r="AB26" i="14"/>
  <c r="AC26" i="14" s="1"/>
  <c r="AB34" i="14"/>
  <c r="AC34" i="14"/>
  <c r="AB42" i="14"/>
  <c r="AC42" i="14"/>
  <c r="AB19" i="14"/>
  <c r="AC19" i="14" s="1"/>
  <c r="AB16" i="14"/>
  <c r="AC16" i="14" s="1"/>
  <c r="AB20" i="14"/>
  <c r="AC20" i="14"/>
  <c r="AB24" i="14"/>
  <c r="AC24" i="14" s="1"/>
  <c r="AB28" i="14"/>
  <c r="AC28" i="14" s="1"/>
  <c r="AB32" i="14"/>
  <c r="AC32" i="14" s="1"/>
  <c r="AB36" i="14"/>
  <c r="AC36" i="14" s="1"/>
  <c r="AB40" i="14"/>
  <c r="AC40" i="14" s="1"/>
  <c r="AB48" i="14"/>
  <c r="AC48" i="14" s="1"/>
  <c r="AB23" i="14"/>
  <c r="AC23" i="14" s="1"/>
  <c r="AB31" i="14"/>
  <c r="AC31" i="14" s="1"/>
  <c r="AB29" i="14"/>
  <c r="AC29" i="14" s="1"/>
  <c r="AB45" i="14"/>
  <c r="AC45" i="14" s="1"/>
  <c r="AB14" i="14"/>
  <c r="AC14" i="14" s="1"/>
  <c r="AC18" i="14"/>
  <c r="AB30" i="14"/>
  <c r="AC30" i="14"/>
  <c r="AB46" i="14"/>
  <c r="AC46" i="14" s="1"/>
  <c r="AB25" i="14"/>
  <c r="AC25" i="14"/>
  <c r="AB41" i="14"/>
  <c r="N75" i="9"/>
  <c r="AB75" i="9" s="1"/>
  <c r="AB80" i="9"/>
  <c r="AC80" i="9" s="1"/>
  <c r="AB57" i="9"/>
  <c r="AC57" i="9"/>
  <c r="AB20" i="9"/>
  <c r="AC20" i="9" s="1"/>
  <c r="AB67" i="9"/>
  <c r="AC67" i="9" s="1"/>
  <c r="AB71" i="9"/>
  <c r="AC71" i="9" s="1"/>
  <c r="AA75" i="9"/>
  <c r="AB53" i="9"/>
  <c r="AC53" i="9" s="1"/>
  <c r="AB47" i="9"/>
  <c r="AC47" i="9" s="1"/>
  <c r="AB23" i="9"/>
  <c r="AC23" i="9"/>
  <c r="AB35" i="9"/>
  <c r="AB65" i="9"/>
  <c r="AC65" i="9" s="1"/>
  <c r="AB77" i="9"/>
  <c r="AC77" i="9" s="1"/>
  <c r="AB40" i="9"/>
  <c r="AC40" i="9" s="1"/>
  <c r="AB60" i="9"/>
  <c r="AC60" i="9"/>
  <c r="AB83" i="9"/>
  <c r="AC83" i="9" s="1"/>
  <c r="AB31" i="9"/>
  <c r="AC31" i="9"/>
  <c r="AB76" i="9"/>
  <c r="AC76" i="9" s="1"/>
  <c r="AB79" i="9"/>
  <c r="AC79" i="9"/>
  <c r="AB15" i="9"/>
  <c r="AC15" i="9" s="1"/>
  <c r="AB19" i="9"/>
  <c r="AC19" i="9" s="1"/>
  <c r="AB61" i="9"/>
  <c r="AC61" i="9" s="1"/>
  <c r="AB72" i="9"/>
  <c r="AC72" i="9" s="1"/>
  <c r="AB14" i="9"/>
  <c r="AC14" i="9"/>
  <c r="AB78" i="9"/>
  <c r="AC78" i="9" s="1"/>
  <c r="AB16" i="9"/>
  <c r="AC16" i="9"/>
  <c r="AB29" i="9"/>
  <c r="AC29" i="9" s="1"/>
  <c r="AB37" i="9"/>
  <c r="AC37" i="9"/>
  <c r="AB44" i="9"/>
  <c r="AC44" i="9" s="1"/>
  <c r="AB51" i="9"/>
  <c r="AC51" i="9" s="1"/>
  <c r="AB62" i="9"/>
  <c r="AC62" i="9" s="1"/>
  <c r="AB69" i="9"/>
  <c r="AC69" i="9" s="1"/>
  <c r="AC17" i="9"/>
  <c r="AB30" i="9"/>
  <c r="AC30" i="9" s="1"/>
  <c r="AB34" i="9"/>
  <c r="AC34" i="9" s="1"/>
  <c r="AB38" i="9"/>
  <c r="AB48" i="9"/>
  <c r="AC48" i="9" s="1"/>
  <c r="AB52" i="9"/>
  <c r="AC52" i="9" s="1"/>
  <c r="AB56" i="9"/>
  <c r="AC56" i="9" s="1"/>
  <c r="AB59" i="9"/>
  <c r="AC59" i="9" s="1"/>
  <c r="AB63" i="9"/>
  <c r="AC63" i="9"/>
  <c r="AB18" i="9"/>
  <c r="AC18" i="9" s="1"/>
  <c r="AB55" i="9"/>
  <c r="AC55" i="9" s="1"/>
  <c r="AB24" i="9"/>
  <c r="AC24" i="9" s="1"/>
  <c r="AB44" i="7"/>
  <c r="AC44" i="7" s="1"/>
  <c r="AB34" i="7"/>
  <c r="AC34" i="7" s="1"/>
  <c r="AB42" i="7"/>
  <c r="AC42" i="7" s="1"/>
  <c r="AB58" i="7"/>
  <c r="AC58" i="7" s="1"/>
  <c r="AB59" i="7"/>
  <c r="AC59" i="7" s="1"/>
  <c r="AB19" i="7"/>
  <c r="AC19" i="7" s="1"/>
  <c r="AB43" i="7"/>
  <c r="AC43" i="7" s="1"/>
  <c r="AB51" i="7"/>
  <c r="AC51" i="7" s="1"/>
  <c r="AB56" i="7"/>
  <c r="AC56" i="7" s="1"/>
  <c r="AB16" i="7"/>
  <c r="AB27" i="7"/>
  <c r="AB41" i="7"/>
  <c r="AC41" i="7" s="1"/>
  <c r="AB49" i="7"/>
  <c r="AC49" i="7" s="1"/>
  <c r="AB33" i="7"/>
  <c r="AC33" i="7" s="1"/>
  <c r="AB25" i="1"/>
  <c r="AC25" i="1" s="1"/>
  <c r="AB17" i="1"/>
  <c r="AC17" i="1"/>
  <c r="AB29" i="1"/>
  <c r="AC29" i="1" s="1"/>
  <c r="AB85" i="1"/>
  <c r="AC85" i="1" s="1"/>
  <c r="AB37" i="1"/>
  <c r="AC37" i="1" s="1"/>
  <c r="AB105" i="1"/>
  <c r="AC105" i="1" s="1"/>
  <c r="AB130" i="1"/>
  <c r="AC130" i="1" s="1"/>
  <c r="AB109" i="1"/>
  <c r="AC109" i="1" s="1"/>
  <c r="AB100" i="1"/>
  <c r="AC100" i="1" s="1"/>
  <c r="AB92" i="1"/>
  <c r="AC92" i="1"/>
  <c r="AB34" i="1"/>
  <c r="AC34" i="1" s="1"/>
  <c r="AB137" i="1"/>
  <c r="AC137" i="1" s="1"/>
  <c r="AB133" i="1"/>
  <c r="AC133" i="1" s="1"/>
  <c r="AB129" i="1"/>
  <c r="AC129" i="1" s="1"/>
  <c r="AB116" i="1"/>
  <c r="AC116" i="1" s="1"/>
  <c r="AB112" i="1"/>
  <c r="AC112" i="1" s="1"/>
  <c r="AB95" i="1"/>
  <c r="AC95" i="1" s="1"/>
  <c r="AB54" i="1"/>
  <c r="AC54" i="1" s="1"/>
  <c r="AB32" i="1"/>
  <c r="AC32" i="1"/>
  <c r="AB82" i="1"/>
  <c r="AC82" i="1" s="1"/>
  <c r="AB131" i="1"/>
  <c r="AC131" i="1"/>
  <c r="AB101" i="1"/>
  <c r="AC101" i="1" s="1"/>
  <c r="AB97" i="1"/>
  <c r="AC97" i="1" s="1"/>
  <c r="AB93" i="1"/>
  <c r="AC93" i="1" s="1"/>
  <c r="AB108" i="1"/>
  <c r="AC108" i="1"/>
  <c r="AB63" i="1"/>
  <c r="AC63" i="1" s="1"/>
  <c r="AB46" i="1"/>
  <c r="AC46" i="1" s="1"/>
  <c r="AB33" i="1"/>
  <c r="AC33" i="1" s="1"/>
  <c r="AB24" i="1"/>
  <c r="AC24" i="1" s="1"/>
  <c r="AB62" i="1"/>
  <c r="AC62" i="1" s="1"/>
  <c r="AB58" i="1"/>
  <c r="AC58" i="1" s="1"/>
  <c r="AB52" i="1"/>
  <c r="AC52" i="1"/>
  <c r="AB43" i="1"/>
  <c r="AC43" i="1" s="1"/>
  <c r="AB23" i="1"/>
  <c r="AC23" i="1"/>
  <c r="AB128" i="1"/>
  <c r="AC128" i="1" s="1"/>
  <c r="AB70" i="1"/>
  <c r="AC70" i="1" s="1"/>
  <c r="AB45" i="1"/>
  <c r="AC45" i="1"/>
  <c r="AB86" i="1"/>
  <c r="AC86" i="1" s="1"/>
  <c r="AB142" i="1"/>
  <c r="AC142" i="1" s="1"/>
  <c r="AB26" i="1"/>
  <c r="AC26" i="1" s="1"/>
  <c r="AB104" i="1"/>
  <c r="AC104" i="1" s="1"/>
  <c r="AB119" i="1"/>
  <c r="AC119" i="1" s="1"/>
  <c r="AB110" i="1"/>
  <c r="AC110" i="1"/>
  <c r="AB103" i="1"/>
  <c r="AC103" i="1"/>
  <c r="AB94" i="1"/>
  <c r="AC94" i="1" s="1"/>
  <c r="AB88" i="1"/>
  <c r="AC88" i="1" s="1"/>
  <c r="AB84" i="1"/>
  <c r="AC84" i="1" s="1"/>
  <c r="AB75" i="1"/>
  <c r="AC75" i="1"/>
  <c r="AB53" i="1"/>
  <c r="AC53" i="1" s="1"/>
  <c r="AB44" i="1"/>
  <c r="AC44" i="1" s="1"/>
  <c r="AB27" i="1"/>
  <c r="AC27" i="1" s="1"/>
  <c r="AB19" i="1"/>
  <c r="AC19" i="1" s="1"/>
  <c r="AB144" i="1"/>
  <c r="AC144" i="1"/>
  <c r="AB139" i="1"/>
  <c r="AC139" i="1" s="1"/>
  <c r="AB78" i="1"/>
  <c r="AC78" i="1" s="1"/>
  <c r="AB126" i="1"/>
  <c r="AC126" i="1" s="1"/>
  <c r="AB99" i="1"/>
  <c r="AC99" i="1" s="1"/>
  <c r="AB96" i="1"/>
  <c r="AC96" i="1"/>
  <c r="AB87" i="1"/>
  <c r="AC87" i="1" s="1"/>
  <c r="AB80" i="1"/>
  <c r="AC80" i="1" s="1"/>
  <c r="AB71" i="1"/>
  <c r="AC71" i="1" s="1"/>
  <c r="AB35" i="1"/>
  <c r="AC35" i="1" s="1"/>
  <c r="AB31" i="1"/>
  <c r="AC31" i="1" s="1"/>
  <c r="AB18" i="1"/>
  <c r="AC18" i="1" s="1"/>
  <c r="AB140" i="1"/>
  <c r="AC140" i="1" s="1"/>
  <c r="AB135" i="1"/>
  <c r="AC135" i="1" s="1"/>
  <c r="AB79" i="1"/>
  <c r="AC79" i="1"/>
  <c r="AB68" i="1"/>
  <c r="AC68" i="1" s="1"/>
  <c r="AB83" i="1"/>
  <c r="AC83" i="1" s="1"/>
  <c r="AB74" i="1"/>
  <c r="AC74" i="1" s="1"/>
  <c r="AB47" i="1"/>
  <c r="AC47" i="1"/>
  <c r="AB121" i="1"/>
  <c r="AC121" i="1" s="1"/>
  <c r="AB127" i="1"/>
  <c r="AC127" i="1"/>
  <c r="AB123" i="1"/>
  <c r="AC123" i="1" s="1"/>
  <c r="AB114" i="1"/>
  <c r="AC114" i="1"/>
  <c r="AB102" i="1"/>
  <c r="AC102" i="1" s="1"/>
  <c r="AB76" i="1"/>
  <c r="AC76" i="1" s="1"/>
  <c r="AB16" i="1"/>
  <c r="AC16" i="1" s="1"/>
  <c r="AB38" i="1"/>
  <c r="AC38" i="1" s="1"/>
  <c r="AB64" i="1"/>
  <c r="AC64" i="1" s="1"/>
  <c r="AB48" i="1"/>
  <c r="AC48" i="1" s="1"/>
  <c r="AB138" i="1"/>
  <c r="AC138" i="1" s="1"/>
  <c r="AB106" i="1"/>
  <c r="AC106" i="1" s="1"/>
  <c r="AB125" i="1"/>
  <c r="AC125" i="1"/>
  <c r="AB118" i="1"/>
  <c r="AC118" i="1"/>
  <c r="AB50" i="1"/>
  <c r="AC50" i="1" s="1"/>
  <c r="AB30" i="1"/>
  <c r="AC30" i="1"/>
  <c r="AB141" i="1"/>
  <c r="AC141" i="1" s="1"/>
  <c r="AB120" i="1"/>
  <c r="AC120" i="1" s="1"/>
  <c r="AB31" i="7" l="1"/>
  <c r="AC31" i="7" s="1"/>
  <c r="AB55" i="7"/>
  <c r="AC55" i="7" s="1"/>
  <c r="AB28" i="7"/>
  <c r="AC28" i="7" s="1"/>
  <c r="AB20" i="7"/>
  <c r="AC20" i="7" s="1"/>
  <c r="AB21" i="7"/>
  <c r="AC21" i="7" s="1"/>
  <c r="AC16" i="7"/>
  <c r="AB29" i="7"/>
  <c r="AC29" i="7"/>
  <c r="AB37" i="7"/>
  <c r="AC37" i="7" s="1"/>
  <c r="AC27" i="7"/>
  <c r="AB23" i="7"/>
  <c r="AC23" i="7" s="1"/>
  <c r="AB60" i="7"/>
  <c r="AC60" i="7" s="1"/>
  <c r="AB39" i="7"/>
  <c r="AC39" i="7" s="1"/>
  <c r="AC57" i="7"/>
  <c r="AB20" i="11"/>
  <c r="AC20" i="11" s="1"/>
  <c r="AC17" i="7"/>
  <c r="AC38" i="9"/>
  <c r="AB15" i="14"/>
  <c r="AC15" i="14" s="1"/>
  <c r="AB20" i="15"/>
  <c r="AC20" i="15" s="1"/>
  <c r="AC81" i="17"/>
  <c r="AB56" i="17"/>
  <c r="AC56" i="17" s="1"/>
  <c r="AB86" i="17"/>
  <c r="AC86" i="17" s="1"/>
  <c r="AC53" i="7"/>
  <c r="AB14" i="24"/>
  <c r="AC14" i="24" s="1"/>
  <c r="AB20" i="17"/>
  <c r="AC20" i="17" s="1"/>
  <c r="AB38" i="17"/>
  <c r="AC38" i="17" s="1"/>
  <c r="AB63" i="17"/>
  <c r="AC63" i="17" s="1"/>
  <c r="AB88" i="17"/>
  <c r="AC88" i="17" s="1"/>
  <c r="AB25" i="15"/>
  <c r="AC25" i="15" s="1"/>
  <c r="AC52" i="17"/>
  <c r="AB82" i="17"/>
  <c r="AC82" i="17" s="1"/>
  <c r="AB89" i="17"/>
  <c r="AC89" i="17" s="1"/>
  <c r="AC20" i="16"/>
  <c r="AB17" i="24"/>
  <c r="AC17" i="24" s="1"/>
  <c r="AB22" i="17"/>
  <c r="AC22" i="17" s="1"/>
  <c r="AC41" i="17"/>
  <c r="AC75" i="9"/>
  <c r="AC35" i="9"/>
  <c r="AC41" i="14"/>
  <c r="AB16" i="15"/>
  <c r="AC16" i="15" s="1"/>
  <c r="AB16" i="19"/>
  <c r="AC16" i="19" s="1"/>
  <c r="AB84" i="17"/>
  <c r="AC84" i="17" s="1"/>
  <c r="AC93" i="17"/>
  <c r="AB18" i="24"/>
  <c r="AC18" i="24" s="1"/>
  <c r="AB17" i="8"/>
  <c r="AC17" i="8" s="1"/>
  <c r="AB27" i="15"/>
  <c r="AC27" i="15" s="1"/>
  <c r="AC90" i="17"/>
  <c r="AC20" i="24"/>
  <c r="AB32" i="15"/>
  <c r="AC32" i="15" s="1"/>
  <c r="AB45" i="9"/>
  <c r="AC45" i="9" s="1"/>
  <c r="AB16" i="11"/>
  <c r="AC16" i="11" s="1"/>
  <c r="AB15" i="19"/>
  <c r="AC15" i="19" s="1"/>
  <c r="AB21" i="19"/>
  <c r="AC21" i="19" s="1"/>
  <c r="AB23" i="15"/>
  <c r="AC23" i="15" s="1"/>
  <c r="AB14" i="19"/>
  <c r="AC14" i="19" s="1"/>
  <c r="AC16" i="24"/>
  <c r="AB14" i="22"/>
  <c r="AC14" i="22" s="1"/>
  <c r="AB30" i="15"/>
  <c r="AC30" i="15" s="1"/>
  <c r="AB22" i="15"/>
  <c r="AC22" i="15" s="1"/>
  <c r="AC15" i="15"/>
  <c r="AC59" i="17"/>
  <c r="AB17" i="19"/>
  <c r="AC17" i="19" s="1"/>
  <c r="AB16" i="20"/>
  <c r="AC16" i="20" s="1"/>
  <c r="AB19" i="8"/>
  <c r="AC19" i="8" s="1"/>
  <c r="AB29" i="15"/>
  <c r="AC29" i="15" s="1"/>
  <c r="AB21" i="15"/>
  <c r="AC21" i="15" s="1"/>
  <c r="AB18" i="19"/>
  <c r="AC18" i="19" s="1"/>
  <c r="AB23" i="19"/>
  <c r="AC23" i="19" s="1"/>
  <c r="AB17" i="20"/>
  <c r="AC17" i="20" s="1"/>
  <c r="AB14" i="15"/>
  <c r="AC14" i="15" s="1"/>
  <c r="AB14" i="20"/>
  <c r="AC14" i="20" s="1"/>
  <c r="AB14" i="23"/>
  <c r="AC14" i="23" s="1"/>
  <c r="AB20" i="8"/>
  <c r="AC20" i="8" s="1"/>
  <c r="AB16" i="8"/>
  <c r="AC16" i="8" s="1"/>
  <c r="AB14" i="11"/>
  <c r="AC14" i="11" s="1"/>
  <c r="AB24" i="15"/>
  <c r="AC24" i="15" s="1"/>
  <c r="AB15" i="8"/>
  <c r="AC15" i="8" s="1"/>
  <c r="AC31" i="15"/>
  <c r="AB31" i="16"/>
  <c r="AC31" i="16" s="1"/>
  <c r="AB83" i="17"/>
  <c r="AC83" i="17" s="1"/>
  <c r="AB25" i="17"/>
  <c r="AC25" i="17" s="1"/>
  <c r="AB47" i="17"/>
  <c r="AC47" i="17" s="1"/>
  <c r="AB55" i="17"/>
  <c r="AC55" i="17" s="1"/>
</calcChain>
</file>

<file path=xl/sharedStrings.xml><?xml version="1.0" encoding="utf-8"?>
<sst xmlns="http://schemas.openxmlformats.org/spreadsheetml/2006/main" count="4040" uniqueCount="728">
  <si>
    <t>Room Number</t>
  </si>
  <si>
    <t>Existing CM</t>
  </si>
  <si>
    <t>EM</t>
  </si>
  <si>
    <t>2FL-Finance Open</t>
  </si>
  <si>
    <t>P3L4-T8</t>
  </si>
  <si>
    <t>Exist OS</t>
  </si>
  <si>
    <t xml:space="preserve">E/CM </t>
  </si>
  <si>
    <t>2FL-Finance-PO 1</t>
  </si>
  <si>
    <t>E/WS</t>
  </si>
  <si>
    <t>2FL-Finance-PO 2</t>
  </si>
  <si>
    <t>2FL-Finance-Stg.</t>
  </si>
  <si>
    <t>2FL-Conf.Rm.</t>
  </si>
  <si>
    <t>2FL-Hall 1</t>
  </si>
  <si>
    <t>E/CMx3</t>
  </si>
  <si>
    <t>2FL-Stairs 1</t>
  </si>
  <si>
    <t>W2L4-T8</t>
  </si>
  <si>
    <t>E/CM</t>
  </si>
  <si>
    <t>WM2L4-T8</t>
  </si>
  <si>
    <t>2FL-Cust. 1</t>
  </si>
  <si>
    <t>LOCKED</t>
  </si>
  <si>
    <t>2FL-TV-Ch.2</t>
  </si>
  <si>
    <t>T4L4-T8</t>
  </si>
  <si>
    <t>2FL-Hall 2</t>
  </si>
  <si>
    <t>T2L4-T8</t>
  </si>
  <si>
    <t>E/CMx2</t>
  </si>
  <si>
    <t>2FL-Code-Asst.</t>
  </si>
  <si>
    <t>2FL-Code-PO 1</t>
  </si>
  <si>
    <t>T4L4-T12</t>
  </si>
  <si>
    <t>T3L2-T8</t>
  </si>
  <si>
    <t>2FL-Code-PO 2</t>
  </si>
  <si>
    <t>2FL-Code-PO 3</t>
  </si>
  <si>
    <t>2FL-Planning/Stg.</t>
  </si>
  <si>
    <t>2FL-Planning-PO</t>
  </si>
  <si>
    <t>2FL-File Rm.</t>
  </si>
  <si>
    <t>3FL-Attic A</t>
  </si>
  <si>
    <t>3FL-Attic B</t>
  </si>
  <si>
    <t>S2L4-T8-SS</t>
  </si>
  <si>
    <t>3FL-Mech.A</t>
  </si>
  <si>
    <t>I1L4-T12</t>
  </si>
  <si>
    <t>3FL-Mech.B</t>
  </si>
  <si>
    <t>S1L4-T12</t>
  </si>
  <si>
    <t>2FL-Hall Stg.</t>
  </si>
  <si>
    <t>2FL-Data 1</t>
  </si>
  <si>
    <t>2FL-Data 2</t>
  </si>
  <si>
    <t>S2L4-T8</t>
  </si>
  <si>
    <t>2FL-RR 1</t>
  </si>
  <si>
    <t>2FL-RR 2</t>
  </si>
  <si>
    <t>2FL-Hall</t>
  </si>
  <si>
    <t>2FL-Kimberly-PO</t>
  </si>
  <si>
    <t>2FL-Rick's PO</t>
  </si>
  <si>
    <t xml:space="preserve">2FL-Break Rm. </t>
  </si>
  <si>
    <t>1FL-Mtg.Rm.</t>
  </si>
  <si>
    <t>1FL-Mtg.Rm.-Stg.1</t>
  </si>
  <si>
    <t>1FL-Mtg.Rm.-Stg.2</t>
  </si>
  <si>
    <t>1FL-Side Lobby</t>
  </si>
  <si>
    <t>1FL-Elev.</t>
  </si>
  <si>
    <t>1FL-Hall</t>
  </si>
  <si>
    <t>1FL-Elev.-Mech.</t>
  </si>
  <si>
    <t xml:space="preserve">1FL-Mail Rm. </t>
  </si>
  <si>
    <t>1FL-Main Lobby</t>
  </si>
  <si>
    <t>1FL-Main Lobby-Stg.</t>
  </si>
  <si>
    <t>1FL-Main Desk</t>
  </si>
  <si>
    <t>1FL-Main Desk-Stg.</t>
  </si>
  <si>
    <t>1FL-Town Clerk-PO</t>
  </si>
  <si>
    <t>1FL-Front Entry</t>
  </si>
  <si>
    <t>SHG23CF</t>
  </si>
  <si>
    <t>1FL-Front Entry-RR</t>
  </si>
  <si>
    <t>D1L13CF</t>
  </si>
  <si>
    <t>1FL-Stairs 2</t>
  </si>
  <si>
    <t>1FL-Vault</t>
  </si>
  <si>
    <t>1FL-Conf.</t>
  </si>
  <si>
    <t>1FL-Hall 2</t>
  </si>
  <si>
    <t>1FL-RR Ladies</t>
  </si>
  <si>
    <t>1FL-RR Mens</t>
  </si>
  <si>
    <t>Ext-Side Entry</t>
  </si>
  <si>
    <t>Ext-Back Entry 1</t>
  </si>
  <si>
    <t>Ext-Back Entry 2</t>
  </si>
  <si>
    <t>Ext-Back Side Entry</t>
  </si>
  <si>
    <t>Ext-Pantry Entry</t>
  </si>
  <si>
    <t>Ext-Pantry Entry 2</t>
  </si>
  <si>
    <t>Ext-Main Entry</t>
  </si>
  <si>
    <t>WM2L60A</t>
  </si>
  <si>
    <t>WMLED</t>
  </si>
  <si>
    <t>FL60A</t>
  </si>
  <si>
    <t>REMOVE</t>
  </si>
  <si>
    <t>W2L4-T12</t>
  </si>
  <si>
    <t>EBU50MR16</t>
  </si>
  <si>
    <t>S1L4-T8</t>
  </si>
  <si>
    <t>S4L4-8F-T8</t>
  </si>
  <si>
    <t>FL2L60A</t>
  </si>
  <si>
    <t>I2L4-T8</t>
  </si>
  <si>
    <t>I2L4-T12</t>
  </si>
  <si>
    <t>Ext</t>
  </si>
  <si>
    <t>WPLED</t>
  </si>
  <si>
    <t>REMAIN</t>
  </si>
  <si>
    <t>YL175MV-PC</t>
  </si>
  <si>
    <t>YLLED</t>
  </si>
  <si>
    <t>FLLED</t>
  </si>
  <si>
    <t>Bay 3</t>
  </si>
  <si>
    <t>Bath Rm.</t>
  </si>
  <si>
    <t>P/Offc.</t>
  </si>
  <si>
    <t>D2L13CF</t>
  </si>
  <si>
    <t>YL175MH-PC</t>
  </si>
  <si>
    <t>Bay Area</t>
  </si>
  <si>
    <t>PS100</t>
  </si>
  <si>
    <t>PS23CF</t>
  </si>
  <si>
    <t>WP100S-PC</t>
  </si>
  <si>
    <t>Garage Doors</t>
  </si>
  <si>
    <t>GD2L60</t>
  </si>
  <si>
    <t>Ext-Left Side</t>
  </si>
  <si>
    <t>LB250S</t>
  </si>
  <si>
    <t>CR2L4-T8</t>
  </si>
  <si>
    <t>S2L8HO-T12</t>
  </si>
  <si>
    <t>WP70S</t>
  </si>
  <si>
    <t>Stg. Bldg.</t>
  </si>
  <si>
    <t>WPLED30</t>
  </si>
  <si>
    <t>Hall</t>
  </si>
  <si>
    <t>Office</t>
  </si>
  <si>
    <t>Stg.</t>
  </si>
  <si>
    <t>RS60A</t>
  </si>
  <si>
    <t>FL2L90P-MS</t>
  </si>
  <si>
    <t>RS23CF</t>
  </si>
  <si>
    <t>FLAGLED</t>
  </si>
  <si>
    <t>Main Entry</t>
  </si>
  <si>
    <t>T3L4-T8</t>
  </si>
  <si>
    <t>Main Hall</t>
  </si>
  <si>
    <t>EBU2H</t>
  </si>
  <si>
    <t>Com.Supv.-PO 104</t>
  </si>
  <si>
    <t>RC1L26CF-7</t>
  </si>
  <si>
    <t>IS Dir.- PO 105</t>
  </si>
  <si>
    <t>T3L4-T8-AB</t>
  </si>
  <si>
    <t>Pat/Mar Dir.- PO 106</t>
  </si>
  <si>
    <t>Admin.- PO 108</t>
  </si>
  <si>
    <t>Chief- PO 107</t>
  </si>
  <si>
    <t>Jnt. 2</t>
  </si>
  <si>
    <t>PO 111</t>
  </si>
  <si>
    <t>PO 112</t>
  </si>
  <si>
    <t>Conf.</t>
  </si>
  <si>
    <t>Int. 1</t>
  </si>
  <si>
    <t>PO 119</t>
  </si>
  <si>
    <t>Evid. Proc'g</t>
  </si>
  <si>
    <t>Back Hall</t>
  </si>
  <si>
    <t>Traffic- PO 121</t>
  </si>
  <si>
    <t>Garage</t>
  </si>
  <si>
    <t>Fitness</t>
  </si>
  <si>
    <t>Break Rm.</t>
  </si>
  <si>
    <t>RR 1</t>
  </si>
  <si>
    <t>Dispatch</t>
  </si>
  <si>
    <t>RC1L32CF-7</t>
  </si>
  <si>
    <t>Server</t>
  </si>
  <si>
    <t>Records</t>
  </si>
  <si>
    <t>Evidence</t>
  </si>
  <si>
    <t>Equip.Stg.</t>
  </si>
  <si>
    <t>RR 2</t>
  </si>
  <si>
    <t>Cust.</t>
  </si>
  <si>
    <t>Womens' A</t>
  </si>
  <si>
    <t>Womens' B</t>
  </si>
  <si>
    <t>Mens' A</t>
  </si>
  <si>
    <t>Mens' B</t>
  </si>
  <si>
    <t>Shed</t>
  </si>
  <si>
    <t>Shed-Ext.</t>
  </si>
  <si>
    <t>WPM150MH</t>
  </si>
  <si>
    <t>Ext-Back Entry</t>
  </si>
  <si>
    <t>Ext-Back Wall</t>
  </si>
  <si>
    <t>Ext-Side Wall</t>
  </si>
  <si>
    <t>WPS150MH</t>
  </si>
  <si>
    <t>Ext-Front Bld.</t>
  </si>
  <si>
    <t>WMGLED</t>
  </si>
  <si>
    <t>RC150MH-8"</t>
  </si>
  <si>
    <t>Patrol Rm.</t>
  </si>
  <si>
    <t>IOS SP SW</t>
  </si>
  <si>
    <t>Type</t>
  </si>
  <si>
    <t>OSRAM</t>
  </si>
  <si>
    <t>CLX-WDL</t>
  </si>
  <si>
    <t>IOS-SP-SW</t>
  </si>
  <si>
    <t>RC-EB</t>
  </si>
  <si>
    <t>2FL-Planning/Assessors.</t>
  </si>
  <si>
    <t>2FL-Long Range Plan'g</t>
  </si>
  <si>
    <t>2FL-Twn.Mgr.-Hall</t>
  </si>
  <si>
    <t>2FL-Twn.Mgr.-Asst.</t>
  </si>
  <si>
    <t>2FL-Assessor-PO</t>
  </si>
  <si>
    <t>2FL-Asst.-Twn Mgr PO</t>
  </si>
  <si>
    <t>2FL-Twn.Mgr.-PO 1</t>
  </si>
  <si>
    <t>EM-2H</t>
  </si>
  <si>
    <t>EM-1H</t>
  </si>
  <si>
    <t>P2U6-T8</t>
  </si>
  <si>
    <t>RCLED</t>
  </si>
  <si>
    <t>RLMLED</t>
  </si>
  <si>
    <t>T2U6-T8</t>
  </si>
  <si>
    <t>IOS SP-SW</t>
  </si>
  <si>
    <t>PO 1</t>
  </si>
  <si>
    <t>P3L4-T8-AB</t>
  </si>
  <si>
    <t>PS60A</t>
  </si>
  <si>
    <t>IT Room</t>
  </si>
  <si>
    <t>Tool Rm.</t>
  </si>
  <si>
    <t>RR/Shwr.</t>
  </si>
  <si>
    <t>W4L4-T12</t>
  </si>
  <si>
    <t>Tool Stg.</t>
  </si>
  <si>
    <t>Shop Stairs/Mezz.</t>
  </si>
  <si>
    <t>I4L4-8F-T8</t>
  </si>
  <si>
    <t>Paint Booth</t>
  </si>
  <si>
    <t>Stairs To Gym</t>
  </si>
  <si>
    <t>CR1L4-T8</t>
  </si>
  <si>
    <t>Vehicle Stg. Bays</t>
  </si>
  <si>
    <t>WMS60A</t>
  </si>
  <si>
    <t>WP70S-PC</t>
  </si>
  <si>
    <t>FL500Q</t>
  </si>
  <si>
    <t>RLM150A</t>
  </si>
  <si>
    <t>Ext- Soffet 1</t>
  </si>
  <si>
    <t>Ext- Wall</t>
  </si>
  <si>
    <t>Ext- Soffet 2</t>
  </si>
  <si>
    <t>MS</t>
  </si>
  <si>
    <t>Admin Asst.- Open</t>
  </si>
  <si>
    <t>Asst.Dir.- PO 2</t>
  </si>
  <si>
    <t>Offc. Stg.</t>
  </si>
  <si>
    <t>Offc. RR</t>
  </si>
  <si>
    <t>Dir.- PO 3</t>
  </si>
  <si>
    <t>Conf. Rm</t>
  </si>
  <si>
    <t>Mech.- PO</t>
  </si>
  <si>
    <t>Shop 2- High</t>
  </si>
  <si>
    <t>Shop 2- Task</t>
  </si>
  <si>
    <t>2FL- Landing</t>
  </si>
  <si>
    <t>2FL- Gym</t>
  </si>
  <si>
    <t>2FL- Locker</t>
  </si>
  <si>
    <t>1FL- Boiler</t>
  </si>
  <si>
    <t>1FL- Parts</t>
  </si>
  <si>
    <t>2FL- Mezz.</t>
  </si>
  <si>
    <t>Ext- Yard Lights</t>
  </si>
  <si>
    <t>Ext- Front Prop.</t>
  </si>
  <si>
    <t>Ext- Front Entry</t>
  </si>
  <si>
    <t>Ext- Front</t>
  </si>
  <si>
    <t>Ext- Side 1</t>
  </si>
  <si>
    <t>Ext- Back</t>
  </si>
  <si>
    <t>1FL- Back Entry</t>
  </si>
  <si>
    <t>2FL- Mezz. Task</t>
  </si>
  <si>
    <t>Shop 1 HB's</t>
  </si>
  <si>
    <t>Shop 1- Task 1</t>
  </si>
  <si>
    <t>Shop 1- Task 2</t>
  </si>
  <si>
    <t>SKYLIGHT</t>
  </si>
  <si>
    <t>P2L2U6-T8</t>
  </si>
  <si>
    <t>HIF4L4-T5HO</t>
  </si>
  <si>
    <t>NOTES</t>
  </si>
  <si>
    <t>Ext- Doors</t>
  </si>
  <si>
    <t>Ext- Corner</t>
  </si>
  <si>
    <t>I2L8HO-T8</t>
  </si>
  <si>
    <t>2FL- Bath 1</t>
  </si>
  <si>
    <t>2FL- Bath 2</t>
  </si>
  <si>
    <t>2FL- Shower</t>
  </si>
  <si>
    <t>2FL- Hall</t>
  </si>
  <si>
    <t>2FL- Capt.-PO</t>
  </si>
  <si>
    <t>2FL- Kitchen</t>
  </si>
  <si>
    <t>2FL- Closet</t>
  </si>
  <si>
    <t>2FL- Open/Mtg.</t>
  </si>
  <si>
    <t>2FL- Server</t>
  </si>
  <si>
    <t>2FL- TV Rm.</t>
  </si>
  <si>
    <t>2FL- Bedroom 1</t>
  </si>
  <si>
    <t>2FL- Stairs 2</t>
  </si>
  <si>
    <t>2FL- Bedroom 2</t>
  </si>
  <si>
    <t>1FL- Bays</t>
  </si>
  <si>
    <t>1FL- Loft</t>
  </si>
  <si>
    <t>1FL- Elect.</t>
  </si>
  <si>
    <t>1FL- PO 1</t>
  </si>
  <si>
    <t>1FL- Bath</t>
  </si>
  <si>
    <t xml:space="preserve">T2L4-T8 </t>
  </si>
  <si>
    <t>2FL- Stairs 1</t>
  </si>
  <si>
    <t>2FL- Bedroom 2- Closet</t>
  </si>
  <si>
    <t>E/WM</t>
  </si>
  <si>
    <t>WW- Admin- Entry</t>
  </si>
  <si>
    <t>WW- Admin- PO 1</t>
  </si>
  <si>
    <t>WW- Admin- Conf. Rm.</t>
  </si>
  <si>
    <t>WW- Admin- PO 2</t>
  </si>
  <si>
    <t>WW- Admin- Open Offc.</t>
  </si>
  <si>
    <t>WW- Admin- Womens RR</t>
  </si>
  <si>
    <t>WW- Admin- Mens RR</t>
  </si>
  <si>
    <t>WW- Admin- Back Dr. Hall</t>
  </si>
  <si>
    <t>WW- Admin- Stairs</t>
  </si>
  <si>
    <t xml:space="preserve">WW- Admin- Base Stg. </t>
  </si>
  <si>
    <t>WW- Admin- Hall</t>
  </si>
  <si>
    <t>WW- Admin- Kitchen</t>
  </si>
  <si>
    <t>WW- Admin- Copier</t>
  </si>
  <si>
    <t>WW- Admin- Main Desk</t>
  </si>
  <si>
    <t>WW- Admin- Ext Front</t>
  </si>
  <si>
    <t>RC32CF</t>
  </si>
  <si>
    <t>WW- Admin- Side</t>
  </si>
  <si>
    <t>JJ60A</t>
  </si>
  <si>
    <t>WW- Admin- Back</t>
  </si>
  <si>
    <t>WW- Blower Bldg- Elect.</t>
  </si>
  <si>
    <t>VT2L4-T8</t>
  </si>
  <si>
    <t>R-2H</t>
  </si>
  <si>
    <t>WW- Blower Bldg</t>
  </si>
  <si>
    <t>WP175MH-PC</t>
  </si>
  <si>
    <t>CAB1L2-T8</t>
  </si>
  <si>
    <t>WW- Control- Open 1</t>
  </si>
  <si>
    <t>WW- Control- Open 2</t>
  </si>
  <si>
    <t>WW- Control- PO</t>
  </si>
  <si>
    <t>WW- Control- RR</t>
  </si>
  <si>
    <t>SM2L13CF</t>
  </si>
  <si>
    <t>WW- Control- Lab</t>
  </si>
  <si>
    <t>TL2L2-T8</t>
  </si>
  <si>
    <t>WW- Control- Boiler</t>
  </si>
  <si>
    <t>WW- Control- D/Water</t>
  </si>
  <si>
    <t>TL2L4-T12</t>
  </si>
  <si>
    <t>WW- Control- CP5</t>
  </si>
  <si>
    <t>WW- Control- Ext.</t>
  </si>
  <si>
    <t>WW- Control- D/ Wtr. Pump</t>
  </si>
  <si>
    <t>WPS70S-PC</t>
  </si>
  <si>
    <t xml:space="preserve">WW- Control- Ext. </t>
  </si>
  <si>
    <t>FL100S-1/2-PC</t>
  </si>
  <si>
    <t>WW- Control- Elect.</t>
  </si>
  <si>
    <t>WW- D3- Blower Bldg</t>
  </si>
  <si>
    <t>S2L4-T12</t>
  </si>
  <si>
    <t>WW- D3- Ext.</t>
  </si>
  <si>
    <t>FL2L90-OS</t>
  </si>
  <si>
    <t>EXPST120-MED</t>
  </si>
  <si>
    <t>WW- Clarifier # 1</t>
  </si>
  <si>
    <t>WW- Clarifier # 2</t>
  </si>
  <si>
    <t>WW- Elect.</t>
  </si>
  <si>
    <t>PMVT2L4-T8</t>
  </si>
  <si>
    <t>R-1H</t>
  </si>
  <si>
    <t>WW- Elect./ Sampling</t>
  </si>
  <si>
    <t>WW- Elect./ CP4</t>
  </si>
  <si>
    <t>WW- Chemicals</t>
  </si>
  <si>
    <t>WW- Chem.- Pump</t>
  </si>
  <si>
    <t>WW- Chem.- Ext.</t>
  </si>
  <si>
    <t>RS70S</t>
  </si>
  <si>
    <t>WW- Headworks- A1</t>
  </si>
  <si>
    <t xml:space="preserve">WW- Headworks- Elect. </t>
  </si>
  <si>
    <t>WW- Headworks- Garage</t>
  </si>
  <si>
    <t>WW- Headworks- Tools</t>
  </si>
  <si>
    <t>WW- Headworks- Ext. 20'</t>
  </si>
  <si>
    <t>Ext- Back Dr. 1</t>
  </si>
  <si>
    <t>Ext- Front Dr. 3</t>
  </si>
  <si>
    <t>Admin- Open</t>
  </si>
  <si>
    <t>Admin- PO 103</t>
  </si>
  <si>
    <t>Admin- PO 101</t>
  </si>
  <si>
    <t>Admin- Lobby</t>
  </si>
  <si>
    <t>Admin- Trophy</t>
  </si>
  <si>
    <t>Admin- Mens</t>
  </si>
  <si>
    <t>Admin- Womens</t>
  </si>
  <si>
    <t>Admin- Server</t>
  </si>
  <si>
    <t>S1L2-T12</t>
  </si>
  <si>
    <t>Training</t>
  </si>
  <si>
    <t>RC90P</t>
  </si>
  <si>
    <t>Bays</t>
  </si>
  <si>
    <t>VT4L4-8F-T8</t>
  </si>
  <si>
    <t>Storage A</t>
  </si>
  <si>
    <t>Storage B</t>
  </si>
  <si>
    <t>JJ26CF</t>
  </si>
  <si>
    <t>Elect. Rm.</t>
  </si>
  <si>
    <t>Bay Work Stn.</t>
  </si>
  <si>
    <t>Bays- RR</t>
  </si>
  <si>
    <t>Officer's PO</t>
  </si>
  <si>
    <t>Bay Hall</t>
  </si>
  <si>
    <t>Conf. Rm. 115</t>
  </si>
  <si>
    <t xml:space="preserve">Day Rm. </t>
  </si>
  <si>
    <t>Day Rm.- Hall</t>
  </si>
  <si>
    <t>Bunk B</t>
  </si>
  <si>
    <t>TL13CF</t>
  </si>
  <si>
    <t>Bunk- RR</t>
  </si>
  <si>
    <t>Bunk A</t>
  </si>
  <si>
    <t>Capt.- PO 109</t>
  </si>
  <si>
    <t>Ext- Main</t>
  </si>
  <si>
    <t>DWMLED</t>
  </si>
  <si>
    <t>WPM100MH</t>
  </si>
  <si>
    <t>Ext- Back Dr. 2</t>
  </si>
  <si>
    <t>WPSLED</t>
  </si>
  <si>
    <t>Ext- Bays</t>
  </si>
  <si>
    <t>Ext- Corner A</t>
  </si>
  <si>
    <t>Ext- Corner B</t>
  </si>
  <si>
    <t>JJ23CF</t>
  </si>
  <si>
    <t>RC50MH-9 1/2</t>
  </si>
  <si>
    <t>Ext- Front Corner</t>
  </si>
  <si>
    <t>T2L4-LED</t>
  </si>
  <si>
    <t>Loft</t>
  </si>
  <si>
    <t>RR</t>
  </si>
  <si>
    <t>2FL- Open</t>
  </si>
  <si>
    <t>2FL- PO</t>
  </si>
  <si>
    <t>2FL- Bunk</t>
  </si>
  <si>
    <t>TR75R30</t>
  </si>
  <si>
    <t>2FL- RR</t>
  </si>
  <si>
    <t xml:space="preserve">Ext </t>
  </si>
  <si>
    <t>Decon Rm.</t>
  </si>
  <si>
    <t>WW- Blower Bldg- CP2</t>
  </si>
  <si>
    <t>T2L2U6-T12</t>
  </si>
  <si>
    <t>E/CM 2</t>
  </si>
  <si>
    <t>E/WM 2</t>
  </si>
  <si>
    <t>WBW2L4-T8</t>
  </si>
  <si>
    <t>Ext- Flag</t>
  </si>
  <si>
    <t>Closet/Stg.</t>
  </si>
  <si>
    <t>with Backup Generator</t>
  </si>
  <si>
    <t>HB400S</t>
  </si>
  <si>
    <t>IBG-POS</t>
  </si>
  <si>
    <t>RAB</t>
  </si>
  <si>
    <t>LED2W-EXIT</t>
  </si>
  <si>
    <t>PW- Garage A - Door</t>
  </si>
  <si>
    <t>PW- Garage A - Open</t>
  </si>
  <si>
    <t>PW- Garage A - Ext.</t>
  </si>
  <si>
    <t>PW- Garage B - Open</t>
  </si>
  <si>
    <t>PW- Garage B - Closet</t>
  </si>
  <si>
    <t>PW- Garage B - Task</t>
  </si>
  <si>
    <t>PW- Garage B - Ext.</t>
  </si>
  <si>
    <t>TrStn - Main Bldg.</t>
  </si>
  <si>
    <t>TrStn - P/Offc.</t>
  </si>
  <si>
    <t>TrStn - Bay 1</t>
  </si>
  <si>
    <t>TrStn - Bath</t>
  </si>
  <si>
    <t>TrStn - Ext</t>
  </si>
  <si>
    <t>TrStn - Barg Barn Ext</t>
  </si>
  <si>
    <t>TrStn - Barg Barn Int</t>
  </si>
  <si>
    <t>TrStn - Barg Barn Ext Back</t>
  </si>
  <si>
    <t>SLG</t>
  </si>
  <si>
    <t>CLX-RDL</t>
  </si>
  <si>
    <t>SLED4</t>
  </si>
  <si>
    <t>IOS SP SW (x2)</t>
  </si>
  <si>
    <t xml:space="preserve">T3L4-T8-AB </t>
  </si>
  <si>
    <t xml:space="preserve">W2L4-T8 </t>
  </si>
  <si>
    <t>D2L26CF</t>
  </si>
  <si>
    <t xml:space="preserve">LL-Hall </t>
  </si>
  <si>
    <t>EBU-2H</t>
  </si>
  <si>
    <t>LL-Open PO</t>
  </si>
  <si>
    <t>LL-Gym/Equip</t>
  </si>
  <si>
    <t>LL-Util RM</t>
  </si>
  <si>
    <t>S2L3-T12</t>
  </si>
  <si>
    <t>E/CM x2</t>
  </si>
  <si>
    <t>RC65R30</t>
  </si>
  <si>
    <t>LL-Food Pantry Entry</t>
  </si>
  <si>
    <t>LL-Food Pantry Stg 1</t>
  </si>
  <si>
    <t>LL-Food Pantry Hall</t>
  </si>
  <si>
    <t>LL-Food Pantry Stg 2</t>
  </si>
  <si>
    <t>LL-Food Pantry Jan</t>
  </si>
  <si>
    <t>LL-Food Pantry Sink</t>
  </si>
  <si>
    <t>LL-Food Pantry Stg 3</t>
  </si>
  <si>
    <t>LL-Food Pantry Dry Goods</t>
  </si>
  <si>
    <t>LL-Food Pantry Fridge</t>
  </si>
  <si>
    <t>LL-Food Pantry PO 1</t>
  </si>
  <si>
    <t>IOS SP SW x2</t>
  </si>
  <si>
    <t>SM2L60A</t>
  </si>
  <si>
    <t>EXPWM120-EM</t>
  </si>
  <si>
    <t>EXPPM175MH</t>
  </si>
  <si>
    <t>WPLED60</t>
  </si>
  <si>
    <t>no light</t>
  </si>
  <si>
    <t>EXP4-2L4HO-T12</t>
  </si>
  <si>
    <t>EXPST90A</t>
  </si>
  <si>
    <t>CLX-WDL-EM</t>
  </si>
  <si>
    <t>public access, add EM</t>
  </si>
  <si>
    <t>Shop 1 EM</t>
  </si>
  <si>
    <t>Mech.- PO EM</t>
  </si>
  <si>
    <t>Conf. Rm EM</t>
  </si>
  <si>
    <t>Admin Asst.- Open EM</t>
  </si>
  <si>
    <t>Shop 2 EM</t>
  </si>
  <si>
    <t>Stairs EM</t>
  </si>
  <si>
    <t>Vehicle Stg. Bays EM</t>
  </si>
  <si>
    <t>2FL- Hall EM</t>
  </si>
  <si>
    <t>2FL- Open/Mtg. EM</t>
  </si>
  <si>
    <t>2FL- TV Rm. EM</t>
  </si>
  <si>
    <t>2FL- Stairs 2 EM</t>
  </si>
  <si>
    <t>1FL- Bays EM</t>
  </si>
  <si>
    <t>TrStn - Barg Barn Int EM</t>
  </si>
  <si>
    <t>TrStn - Main Bldg. EM</t>
  </si>
  <si>
    <t>PW- Garage A - Door EM</t>
  </si>
  <si>
    <t>PW- Garage B - Open EM</t>
  </si>
  <si>
    <t>Break Rm EXIT EM</t>
  </si>
  <si>
    <t>Shop 1- EXIT EM</t>
  </si>
  <si>
    <t>1FL- Back Entry EXITS EM</t>
  </si>
  <si>
    <t>Vehicle Stg. Bays EXIT EM</t>
  </si>
  <si>
    <t>Hall EM</t>
  </si>
  <si>
    <t>Main Hall EM</t>
  </si>
  <si>
    <t>Fitness EM</t>
  </si>
  <si>
    <t>Womens' B EM</t>
  </si>
  <si>
    <t>Shed EM</t>
  </si>
  <si>
    <t>2FL-Finance Open EM</t>
  </si>
  <si>
    <t>2FL-Conf.Rm. EM</t>
  </si>
  <si>
    <t>2FL-Hall 1 EM</t>
  </si>
  <si>
    <t>2FL-Stairs 1 EM</t>
  </si>
  <si>
    <t>2FL-Hall 2 EM</t>
  </si>
  <si>
    <t>2FL-Code-Hall EM</t>
  </si>
  <si>
    <t>2FL-Hall EM</t>
  </si>
  <si>
    <t>2FL-Twn.Mgr.-Hall EM</t>
  </si>
  <si>
    <t>1FL-Mtg.Rm. EM</t>
  </si>
  <si>
    <t>1FL-Side Lobby EM</t>
  </si>
  <si>
    <t>1FL-Hall EM</t>
  </si>
  <si>
    <t>1FL-Main Lobby EM</t>
  </si>
  <si>
    <t>1FL-Main Desk EM</t>
  </si>
  <si>
    <t>1FL-Front Entry EM</t>
  </si>
  <si>
    <t>1FL-Stairs 2 EM</t>
  </si>
  <si>
    <t>1FL-Hall 2 EM</t>
  </si>
  <si>
    <t>LL-Hall EM</t>
  </si>
  <si>
    <t>LL-Food Pantry Entry EM</t>
  </si>
  <si>
    <t>LL-Food Pantry Hall EM</t>
  </si>
  <si>
    <t>Bays EM</t>
  </si>
  <si>
    <t>Stairs B EM</t>
  </si>
  <si>
    <t>Stairs A EM</t>
  </si>
  <si>
    <t>General EM</t>
  </si>
  <si>
    <t>Admin- Mens EM</t>
  </si>
  <si>
    <t>Admin- Womens EM</t>
  </si>
  <si>
    <t>Training EM</t>
  </si>
  <si>
    <t>Bays- RR EM</t>
  </si>
  <si>
    <t>Day Rm. EM</t>
  </si>
  <si>
    <t>Day Rm.- Hall EM</t>
  </si>
  <si>
    <t>Bay 1/2- Door EM</t>
  </si>
  <si>
    <t>P/Offc. EM</t>
  </si>
  <si>
    <t>Bay 3 EM</t>
  </si>
  <si>
    <t>EXIT EM</t>
  </si>
  <si>
    <t>WW- Admin- Entry EM</t>
  </si>
  <si>
    <t>WW- Admin- Hall EM</t>
  </si>
  <si>
    <t>WW- Admin- Back Dr. Hall EM</t>
  </si>
  <si>
    <t>WW- Blower Bldg- Elect. EM</t>
  </si>
  <si>
    <t>WW- Blower Bldg EM</t>
  </si>
  <si>
    <t>WW- Control- Open EM</t>
  </si>
  <si>
    <t>WW- Control- EXIT EM</t>
  </si>
  <si>
    <t>WW- Control- D/Water EXIT EM</t>
  </si>
  <si>
    <t>WW- Elect. EM</t>
  </si>
  <si>
    <t>WW- Elect./ Sampling EM</t>
  </si>
  <si>
    <t>WW- Chemicals EM</t>
  </si>
  <si>
    <t>WW- Chem.- Pump EM</t>
  </si>
  <si>
    <t xml:space="preserve">WW- Headworks- Elect. EM </t>
  </si>
  <si>
    <t>WW- Headworks- Garage EM</t>
  </si>
  <si>
    <t>Mfg</t>
  </si>
  <si>
    <t>Cat #</t>
  </si>
  <si>
    <t>9BR30/LED/827-22/DIM 120V</t>
  </si>
  <si>
    <t>Philips</t>
  </si>
  <si>
    <t>Qty</t>
  </si>
  <si>
    <t>Description</t>
  </si>
  <si>
    <t>retrofit</t>
  </si>
  <si>
    <t>remain as is</t>
  </si>
  <si>
    <t>remove existing</t>
  </si>
  <si>
    <t xml:space="preserve">remove existing, cover </t>
  </si>
  <si>
    <t>Lithonia</t>
  </si>
  <si>
    <t>CLX L36 2250LM SEF WDL MVOLT EZ1 35K 80CRI RES7Z WH</t>
  </si>
  <si>
    <t>CLX L48 3000LM SEF WDL MVOLT EZ1 35K 80CRI RES7Z WH</t>
  </si>
  <si>
    <t>CLX L48 4000LM SEF WDL MVOLT EZ1 35K 80CRI RES7Z WH</t>
  </si>
  <si>
    <t>WL4 30L MVOLT EZ1 LP835 NLTAIR RES7Z EL14L WH</t>
  </si>
  <si>
    <t>2BLT2R 20L ADPT MVOLT EZ1 LP835 NLTAIR RES7Z EL14L</t>
  </si>
  <si>
    <t xml:space="preserve">2BLT2R 20L ADPT MVOLT EZ1 LP835 NLTAIR RES7Z </t>
  </si>
  <si>
    <t xml:space="preserve">2BLT2R 33LHE ADPT MVOLT EZ1 LP835 NLTAIR RES7Z </t>
  </si>
  <si>
    <t xml:space="preserve">2BLT2 20L ADPT MVOLT EZ1 LP835 NLTAIR RES7Z </t>
  </si>
  <si>
    <t>2BLT4R 30LHE ADPT MVOLT EZ1 LP835 NLTAIR RES7Z EL14L</t>
  </si>
  <si>
    <t xml:space="preserve">2BLT4R 30LHE ADPT MVOLT EZ1 LP835 NLTAIR RES7Z </t>
  </si>
  <si>
    <t>2BLT4 30LHE ADPT MVOLT EZ1 LP835 NLTAIR RES7Z EL14L</t>
  </si>
  <si>
    <t xml:space="preserve">2BLT4 30LHE ADPT MVOLT EZ1 LP835 NLTAIR RES7Z </t>
  </si>
  <si>
    <t>Mat Unit Cost</t>
  </si>
  <si>
    <t>Labor Unit Cost</t>
  </si>
  <si>
    <t>Disp Unit Cost</t>
  </si>
  <si>
    <t>Total Unit Cost</t>
  </si>
  <si>
    <t>Emaine Unit Inc</t>
  </si>
  <si>
    <t>Emaine Total inc</t>
  </si>
  <si>
    <t>Net Proj Cost</t>
  </si>
  <si>
    <t>Total Proj Cost</t>
  </si>
  <si>
    <t>(2)10T8/48-3500 IF 10/1, IOPA2P32LWN</t>
  </si>
  <si>
    <t>ELM2 LED WH</t>
  </si>
  <si>
    <t xml:space="preserve">LEDRT/5/6/700/835/FL80 &amp; RT6/8/TRIMEXT </t>
  </si>
  <si>
    <t xml:space="preserve">LEDRT/5/6/1500/835/FL80 &amp; RT6/8/TRIMEXT </t>
  </si>
  <si>
    <t>CLX L48 5000LM SEF WDL MVOLT EZ1 35K 80CRI RES7Z WH</t>
  </si>
  <si>
    <t>CLX L96 6000LM SEF WDL MVOLT EZ1 35K 80CRI RES7Z WH</t>
  </si>
  <si>
    <t>WSA 45 G1 120-277v 4K BZ P</t>
  </si>
  <si>
    <t xml:space="preserve">Qty </t>
  </si>
  <si>
    <t>7A19/LED/827-22/CL/DM-1</t>
  </si>
  <si>
    <t>Osram</t>
  </si>
  <si>
    <t>(2)13PAR38/F35 PHIL 2700 DIM SO</t>
  </si>
  <si>
    <t>LHQM LED WH R</t>
  </si>
  <si>
    <t>EXR LED EL M6</t>
  </si>
  <si>
    <t>Lithonia/WS</t>
  </si>
  <si>
    <t>IBGN 18000LM SEF AFL GND MVOLT OZ10 35K 80CRI/FSP211-B-D</t>
  </si>
  <si>
    <t>remove inside ceiling tile</t>
  </si>
  <si>
    <t>remove fixture</t>
  </si>
  <si>
    <t>by Owner</t>
  </si>
  <si>
    <t>CLX L48 5000LM SEF WDL MVOLT EZ1 35K 80CRI RES7Z WH PS1050</t>
  </si>
  <si>
    <t>CLX L96 10000LM SEF WDL MVOLT EZ1 35K 80CRI RES7Z WH</t>
  </si>
  <si>
    <t>CLX L48 7000LM SEF WDL MVOLT EZ1 35K 80CRI RES7Z WH</t>
  </si>
  <si>
    <t>IBGN 24000LM SEF ACL GND MVOLT OZ10 40K 80CRI/FSP211-B-D</t>
  </si>
  <si>
    <t>FFLED39-SA-N-7X6-BZ-PC</t>
  </si>
  <si>
    <t>CLX L96 8000LM SEF WDL MVOLT EZ1 35K 80CRI RES7Z WH</t>
  </si>
  <si>
    <t>CLX L96 8000LM SEF WDL MVOLT EZ1 35K 80CRI RES7Z WH PS1050</t>
  </si>
  <si>
    <t xml:space="preserve">CLX L96 8000LM SEF WDL MVOLT EZ1 35K 80CRI RES7Z WH </t>
  </si>
  <si>
    <t>UDD 70 G1 UNV 4000k</t>
  </si>
  <si>
    <t>FFLED18-SA-N-7X6-BZ-PC</t>
  </si>
  <si>
    <t>YL</t>
  </si>
  <si>
    <t>FLOOD</t>
  </si>
  <si>
    <t>WP</t>
  </si>
  <si>
    <t>A-Lamp</t>
  </si>
  <si>
    <t>BLT-IOS</t>
  </si>
  <si>
    <t>BLT-IOS-EM</t>
  </si>
  <si>
    <t>WL-IOS-EM</t>
  </si>
  <si>
    <t>CLX-WDL-IOS</t>
  </si>
  <si>
    <t>BR30-Lamp</t>
  </si>
  <si>
    <t>T8LED</t>
  </si>
  <si>
    <t>see Descr Column</t>
  </si>
  <si>
    <t>RC</t>
  </si>
  <si>
    <t xml:space="preserve">remain as is </t>
  </si>
  <si>
    <t>see Descr Cloumn</t>
  </si>
  <si>
    <t>CLX-WDL-IOS-EM</t>
  </si>
  <si>
    <t>SM</t>
  </si>
  <si>
    <t>CLX L24 1500LM SEF WDL MVOLT EZ1 35K 80CRI WH</t>
  </si>
  <si>
    <t>ASD-LFM-11D1530</t>
  </si>
  <si>
    <t>ASD</t>
  </si>
  <si>
    <t>BR30 Lamp</t>
  </si>
  <si>
    <t>CLX L48 4000LM SEF WDL MVOLT EZ1 35K 80CRI RES7Z WH PS1050</t>
  </si>
  <si>
    <t xml:space="preserve">LEDRT/5/6/HO/900/835/FL80 &amp; RT6/8/TRIMEXT </t>
  </si>
  <si>
    <t xml:space="preserve">CLX L96 6000LM SEF WDL MVOLT EZ1 35K 80CRI RES7Z WH </t>
  </si>
  <si>
    <t>CLX L24 2500LM SEF WDL MVOLT EZ1 35K 80CRI RES7Z WH</t>
  </si>
  <si>
    <t>ASD-LFM-13D1830</t>
  </si>
  <si>
    <t>VT FEM</t>
  </si>
  <si>
    <t>PAR38-Lamp</t>
  </si>
  <si>
    <t>K Temp</t>
  </si>
  <si>
    <t>WL-IOS</t>
  </si>
  <si>
    <t>WL4 30L MVOLT EZ1 LP835 NLTAIR RES7Z WH</t>
  </si>
  <si>
    <t>remove existing, replace ceiling tile</t>
  </si>
  <si>
    <t>(1)8.5T8/24-3500 IF 10/1, IOPA2P32LWN</t>
  </si>
  <si>
    <t>FEM L48 4000LM LPAFL MD MVOLT GZ10 35K 80CRI MSI10NWL</t>
  </si>
  <si>
    <t>(2)10T8/24-3500 IF 10/1, IOPA2P32LWN</t>
  </si>
  <si>
    <t>(2)8.5T8/24-3500 IF 10/1, IOPA2P32LWN</t>
  </si>
  <si>
    <t>PAR38 Lamp</t>
  </si>
  <si>
    <t>VANLED20 N F BZ 120-277</t>
  </si>
  <si>
    <t>ELM2 LED WH HO</t>
  </si>
  <si>
    <t>ELA T Q L0304</t>
  </si>
  <si>
    <t>ELA Q L0304</t>
  </si>
  <si>
    <t>INSTALL</t>
  </si>
  <si>
    <t>EXPSTLED36-NF</t>
  </si>
  <si>
    <t>EXPLED4-55-NF</t>
  </si>
  <si>
    <t>EXPEXITLED-2.3-EM-NF/ADD</t>
  </si>
  <si>
    <t>Existing Description</t>
  </si>
  <si>
    <t>Total Labor OS</t>
  </si>
  <si>
    <t>RPODBZ-WH</t>
  </si>
  <si>
    <t>Total Installed Cost</t>
  </si>
  <si>
    <t xml:space="preserve">Lighting </t>
  </si>
  <si>
    <t>Existing O/S</t>
  </si>
  <si>
    <t>New Switches</t>
  </si>
  <si>
    <t>Emaine</t>
  </si>
  <si>
    <t>Project</t>
  </si>
  <si>
    <t>Town Hall Room by Room BID Form</t>
  </si>
  <si>
    <t xml:space="preserve">Police Station Room by Room BID Form </t>
  </si>
  <si>
    <t>Town Landing Room by Room BID Form</t>
  </si>
  <si>
    <t>Alternate BID</t>
  </si>
  <si>
    <t>Crouse Hinds</t>
  </si>
  <si>
    <t>MLL4/UNV1-TF-P</t>
  </si>
  <si>
    <t>MLL4/UNV1-TF-P-EMI</t>
  </si>
  <si>
    <t>EVLEDJ4C701</t>
  </si>
  <si>
    <t>CCH-UX070RSDHAZ</t>
  </si>
  <si>
    <t>Public Works-Garage Room by Room BID Form</t>
  </si>
  <si>
    <t>Transfer Station-MAIN Room by Room BID Form</t>
  </si>
  <si>
    <t>Transfer Station-STG Room by Room BID Form</t>
  </si>
  <si>
    <t>Public Works-MAIN Room by Room BID Form</t>
  </si>
  <si>
    <t xml:space="preserve">Transfer Stn-Bargain Barn Room by Room Savings </t>
  </si>
  <si>
    <t>Winn Rd. Fire Station Room By Room BID Form</t>
  </si>
  <si>
    <t>Foreside FS Room by Room BID Form</t>
  </si>
  <si>
    <t xml:space="preserve">Bucknam FS Room by Room BID Form </t>
  </si>
  <si>
    <t>Bidders are responsible to make sure the cells are formulated to correctly capture your cost</t>
  </si>
  <si>
    <t>Mill Garage Room by Room BID Form</t>
  </si>
  <si>
    <t>Mini Mill Garage Room by Room BID Form</t>
  </si>
  <si>
    <t>Wastewater Complex - ALL Room by Room BID Form</t>
  </si>
  <si>
    <t>new fixture</t>
  </si>
  <si>
    <t>1 for 1</t>
  </si>
  <si>
    <t>remaine, then see Alternate below</t>
  </si>
  <si>
    <t>Bay 1</t>
  </si>
  <si>
    <t>Bay 1 - End</t>
  </si>
  <si>
    <t>new fixture, perpendicular to other 2</t>
  </si>
  <si>
    <t>Bay 2</t>
  </si>
  <si>
    <t>Bay 2 - End</t>
  </si>
  <si>
    <t>1 for 1, relocate perpendicular to other 2</t>
  </si>
  <si>
    <t>retro and relocate for symmetrical layout</t>
  </si>
  <si>
    <t>EVLEDJ4C201</t>
  </si>
  <si>
    <t>EVLEDBX2C201</t>
  </si>
  <si>
    <t>EVLEDA2C701</t>
  </si>
  <si>
    <t>Emergency battery unit 2 head</t>
  </si>
  <si>
    <t>Emergency 1 head</t>
  </si>
  <si>
    <t>Emergency 2 head</t>
  </si>
  <si>
    <t>Not Accessible</t>
  </si>
  <si>
    <t>No light</t>
  </si>
  <si>
    <t>2X2 Parabolic</t>
  </si>
  <si>
    <t>2X4 Parabolic</t>
  </si>
  <si>
    <t>Recessed can</t>
  </si>
  <si>
    <t>2X4 Troffer</t>
  </si>
  <si>
    <t>2X2 Troffer</t>
  </si>
  <si>
    <t>2X4 Wrap</t>
  </si>
  <si>
    <t>2X4 Troffer with AB switching</t>
  </si>
  <si>
    <t>Globe</t>
  </si>
  <si>
    <t>Drum</t>
  </si>
  <si>
    <t>Schoolhouse Globe</t>
  </si>
  <si>
    <t>Recessed can on emergency circuit</t>
  </si>
  <si>
    <t>3ft Strip</t>
  </si>
  <si>
    <t>4ft Strip</t>
  </si>
  <si>
    <t>4ft Industrial</t>
  </si>
  <si>
    <t>Wall pack</t>
  </si>
  <si>
    <t xml:space="preserve">RLM </t>
  </si>
  <si>
    <t>4ft Strip with safety sleeves</t>
  </si>
  <si>
    <t>8ft Strip</t>
  </si>
  <si>
    <t>4ft Widebody wrap</t>
  </si>
  <si>
    <t>Recessed Square</t>
  </si>
  <si>
    <t>Flood</t>
  </si>
  <si>
    <t>Flag</t>
  </si>
  <si>
    <t>4ft Corridor wrap</t>
  </si>
  <si>
    <t>4ft Explosion proof</t>
  </si>
  <si>
    <t>Explosion proof stanchion mount</t>
  </si>
  <si>
    <t>4ft High intensity fluorescent</t>
  </si>
  <si>
    <t>8ft Industrial</t>
  </si>
  <si>
    <t>Exit sign</t>
  </si>
  <si>
    <t>Porcelain socket</t>
  </si>
  <si>
    <t>Skylight</t>
  </si>
  <si>
    <t>4ft Wrap</t>
  </si>
  <si>
    <t>Wall mount</t>
  </si>
  <si>
    <t>Yardlight</t>
  </si>
  <si>
    <t>Highbay</t>
  </si>
  <si>
    <t>RLM</t>
  </si>
  <si>
    <t>Lowbay</t>
  </si>
  <si>
    <t xml:space="preserve">Drum </t>
  </si>
  <si>
    <t>Emergency battery unit</t>
  </si>
  <si>
    <t>Tracklight</t>
  </si>
  <si>
    <t>Decorative wall mount</t>
  </si>
  <si>
    <t>Jelly jar</t>
  </si>
  <si>
    <t>2ft Strip</t>
  </si>
  <si>
    <t xml:space="preserve">2X4 Troffer </t>
  </si>
  <si>
    <t>Tasklight</t>
  </si>
  <si>
    <t>4ft Vaportight</t>
  </si>
  <si>
    <t>8ft Vaportight</t>
  </si>
  <si>
    <t>Garage door lamp</t>
  </si>
  <si>
    <t xml:space="preserve">2ft Cabinet </t>
  </si>
  <si>
    <t xml:space="preserve">Explosion proof pendant mount </t>
  </si>
  <si>
    <t>Explposion proof stanchion mount</t>
  </si>
  <si>
    <t>Explosion proof wall mount</t>
  </si>
  <si>
    <t>4ft Pendant mount vaportight</t>
  </si>
  <si>
    <t>Recessed square</t>
  </si>
  <si>
    <t>Surface mount</t>
  </si>
  <si>
    <t>2ft Tasklight</t>
  </si>
  <si>
    <t>4ft Tasklight</t>
  </si>
  <si>
    <t>Remote 2 head</t>
  </si>
  <si>
    <t>Remote 1 head</t>
  </si>
  <si>
    <r>
      <t xml:space="preserve">Cat # (Lamp/Ballast/Driver/Fixture/KIT) </t>
    </r>
    <r>
      <rPr>
        <b/>
        <sz val="11"/>
        <color indexed="8"/>
        <rFont val="Calibri"/>
        <family val="2"/>
        <scheme val="minor"/>
      </rPr>
      <t>(RECOMMENDED)</t>
    </r>
  </si>
  <si>
    <t>Cat # (RECOMMENDED)</t>
  </si>
  <si>
    <t xml:space="preserve">Cat # (RECCOMENDED)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</si>
</sst>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0.0"/>
  </numFmts>
  <fonts count="25" x14ac:knownFonts="1"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C00000"/>
      <name val="Arial"/>
      <family val="2"/>
    </font>
    <font>
      <b/>
      <i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sz val="12"/>
      <name val="Calibri"/>
      <family val="2"/>
      <scheme val="minor"/>
    </font>
    <font>
      <sz val="11"/>
      <color rgb="FF222222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8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7" fillId="3" borderId="0" xfId="0" applyFont="1" applyFill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0" applyNumberFormat="1" applyFont="1" applyFill="1" applyAlignment="1">
      <alignment horizontal="center"/>
    </xf>
    <xf numFmtId="2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" fontId="8" fillId="0" borderId="0" xfId="0" applyNumberFormat="1" applyFont="1" applyFill="1" applyAlignment="1">
      <alignment horizontal="center"/>
    </xf>
    <xf numFmtId="0" fontId="14" fillId="0" borderId="0" xfId="0" applyFont="1"/>
    <xf numFmtId="2" fontId="1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Fill="1"/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9" fillId="0" borderId="0" xfId="0" applyFont="1" applyAlignment="1">
      <alignment horizontal="center"/>
    </xf>
    <xf numFmtId="0" fontId="0" fillId="0" borderId="0" xfId="0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4" fillId="0" borderId="0" xfId="0" applyFont="1"/>
    <xf numFmtId="0" fontId="16" fillId="0" borderId="0" xfId="0" applyFont="1"/>
    <xf numFmtId="44" fontId="7" fillId="0" borderId="0" xfId="1" applyFont="1"/>
    <xf numFmtId="165" fontId="7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/>
    <xf numFmtId="0" fontId="18" fillId="0" borderId="0" xfId="0" applyFont="1" applyAlignment="1"/>
    <xf numFmtId="0" fontId="9" fillId="0" borderId="0" xfId="0" applyFont="1" applyAlignment="1">
      <alignment horizontal="center"/>
    </xf>
    <xf numFmtId="2" fontId="11" fillId="0" borderId="0" xfId="0" applyNumberFormat="1" applyFont="1" applyFill="1" applyAlignment="1">
      <alignment horizontal="left"/>
    </xf>
    <xf numFmtId="165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9" fillId="0" borderId="0" xfId="0" applyNumberFormat="1" applyFont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2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1" fillId="0" borderId="0" xfId="7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1" fillId="0" borderId="0" xfId="4" applyFont="1" applyFill="1" applyBorder="1" applyAlignment="1">
      <alignment horizontal="center"/>
    </xf>
    <xf numFmtId="0" fontId="21" fillId="0" borderId="0" xfId="7" applyFont="1" applyFill="1" applyBorder="1" applyAlignment="1">
      <alignment horizontal="center"/>
    </xf>
    <xf numFmtId="1" fontId="11" fillId="0" borderId="0" xfId="0" applyNumberFormat="1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2" fontId="8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2" fontId="8" fillId="0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center"/>
    </xf>
    <xf numFmtId="0" fontId="17" fillId="0" borderId="0" xfId="0" applyFont="1" applyFill="1"/>
    <xf numFmtId="44" fontId="11" fillId="0" borderId="0" xfId="0" applyNumberFormat="1" applyFont="1" applyFill="1"/>
    <xf numFmtId="44" fontId="11" fillId="0" borderId="0" xfId="0" applyNumberFormat="1" applyFont="1" applyFill="1" applyAlignment="1">
      <alignment horizontal="center"/>
    </xf>
    <xf numFmtId="44" fontId="7" fillId="0" borderId="0" xfId="1" applyFont="1" applyFill="1"/>
    <xf numFmtId="0" fontId="12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1" fontId="7" fillId="0" borderId="0" xfId="0" applyNumberFormat="1" applyFont="1" applyFill="1"/>
    <xf numFmtId="0" fontId="13" fillId="0" borderId="0" xfId="0" applyFont="1" applyFill="1"/>
    <xf numFmtId="0" fontId="14" fillId="0" borderId="0" xfId="0" applyFont="1" applyFill="1"/>
    <xf numFmtId="44" fontId="7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23" fillId="0" borderId="0" xfId="0" applyFont="1" applyFill="1" applyBorder="1" applyAlignment="1"/>
    <xf numFmtId="44" fontId="7" fillId="0" borderId="0" xfId="0" applyNumberFormat="1" applyFont="1"/>
    <xf numFmtId="44" fontId="11" fillId="0" borderId="0" xfId="0" applyNumberFormat="1" applyFont="1"/>
    <xf numFmtId="1" fontId="0" fillId="0" borderId="0" xfId="0" applyNumberFormat="1" applyFill="1"/>
    <xf numFmtId="165" fontId="7" fillId="0" borderId="0" xfId="0" applyNumberFormat="1" applyFont="1" applyFill="1" applyAlignment="1">
      <alignment horizontal="center"/>
    </xf>
    <xf numFmtId="44" fontId="11" fillId="0" borderId="0" xfId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7" fillId="9" borderId="0" xfId="0" applyFont="1" applyFill="1" applyAlignment="1">
      <alignment horizontal="left"/>
    </xf>
    <xf numFmtId="0" fontId="7" fillId="9" borderId="0" xfId="0" applyFont="1" applyFill="1" applyAlignment="1">
      <alignment horizontal="center"/>
    </xf>
    <xf numFmtId="0" fontId="21" fillId="9" borderId="0" xfId="7" applyFont="1" applyFill="1" applyAlignment="1">
      <alignment horizontal="center"/>
    </xf>
    <xf numFmtId="0" fontId="24" fillId="0" borderId="0" xfId="0" applyFont="1"/>
    <xf numFmtId="0" fontId="7" fillId="0" borderId="0" xfId="0" applyFont="1" applyAlignment="1"/>
    <xf numFmtId="0" fontId="7" fillId="8" borderId="1" xfId="0" applyFont="1" applyFill="1" applyBorder="1" applyAlignment="1"/>
    <xf numFmtId="0" fontId="7" fillId="0" borderId="0" xfId="0" applyFont="1" applyFill="1" applyAlignment="1"/>
    <xf numFmtId="0" fontId="8" fillId="3" borderId="0" xfId="0" applyFont="1" applyFill="1" applyAlignment="1"/>
    <xf numFmtId="0" fontId="7" fillId="9" borderId="0" xfId="0" applyFont="1" applyFill="1" applyAlignment="1"/>
    <xf numFmtId="0" fontId="8" fillId="0" borderId="0" xfId="0" applyFont="1" applyFill="1" applyAlignment="1"/>
    <xf numFmtId="0" fontId="7" fillId="3" borderId="0" xfId="0" applyFont="1" applyFill="1" applyAlignment="1"/>
    <xf numFmtId="0" fontId="0" fillId="0" borderId="0" xfId="0" applyAlignment="1"/>
    <xf numFmtId="0" fontId="9" fillId="10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3" fillId="11" borderId="3" xfId="0" applyFont="1" applyFill="1" applyBorder="1" applyAlignment="1">
      <alignment horizontal="center"/>
    </xf>
    <xf numFmtId="0" fontId="23" fillId="11" borderId="4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</cellXfs>
  <cellStyles count="9">
    <cellStyle name="Currency" xfId="1" builtinId="4"/>
    <cellStyle name="Currency 2" xfId="2" xr:uid="{00000000-0005-0000-0000-000001000000}"/>
    <cellStyle name="Currency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3 2 6" xfId="6" xr:uid="{00000000-0005-0000-0000-000006000000}"/>
    <cellStyle name="Normal 4" xfId="7" xr:uid="{00000000-0005-0000-0000-000007000000}"/>
    <cellStyle name="Percent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/url?sa=i&amp;rct=j&amp;q=&amp;esrc=s&amp;source=images&amp;cd=&amp;cad=rja&amp;uact=8&amp;ved=0ahUKEwioktiA1Z3XAhWJ7oMKHbSwDCcQjRwIBw&amp;url=http://www.google.com/url?sa%3Di%26rct%3Dj%26q%3D%26esrc%3Ds%26source%3Dimages%26cd%3D%26ved%3D%26url%3Dhttp://www.theforecaster.net/%26psig%3DAOvVaw1eA7VMTTRfmkksgZrveNeW%26ust%3D1509635549729695&amp;psig=AOvVaw1eA7VMTTRfmkksgZrveNeW&amp;ust=1509635549729695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/url?sa=i&amp;rct=j&amp;q=&amp;esrc=s&amp;source=images&amp;cd=&amp;cad=rja&amp;uact=8&amp;ved=0ahUKEwioktiA1Z3XAhWJ7oMKHbSwDCcQjRwIBw&amp;url=http://www.google.com/url?sa%3Di%26rct%3Dj%26q%3D%26esrc%3Ds%26source%3Dimages%26cd%3D%26ved%3D%26url%3Dhttp://www.theforecaster.net/%26psig%3DAOvVaw1eA7VMTTRfmkksgZrveNeW%26ust%3D1509635549729695&amp;psig=AOvVaw1eA7VMTTRfmkksgZrveNeW&amp;ust=1509635549729695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/url?sa=i&amp;rct=j&amp;q=&amp;esrc=s&amp;source=images&amp;cd=&amp;cad=rja&amp;uact=8&amp;ved=0ahUKEwioktiA1Z3XAhWJ7oMKHbSwDCcQjRwIBw&amp;url=http://www.google.com/url?sa%3Di%26rct%3Dj%26q%3D%26esrc%3Ds%26source%3Dimages%26cd%3D%26ved%3D%26url%3Dhttp://www.theforecaster.net/%26psig%3DAOvVaw1eA7VMTTRfmkksgZrveNeW%26ust%3D1509635549729695&amp;psig=AOvVaw1eA7VMTTRfmkksgZrveNeW&amp;ust=1509635549729695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/url?sa=i&amp;rct=j&amp;q=&amp;esrc=s&amp;source=images&amp;cd=&amp;cad=rja&amp;uact=8&amp;ved=0ahUKEwioktiA1Z3XAhWJ7oMKHbSwDCcQjRwIBw&amp;url=http://www.google.com/url?sa%3Di%26rct%3Dj%26q%3D%26esrc%3Ds%26source%3Dimages%26cd%3D%26ved%3D%26url%3Dhttp://www.theforecaster.net/%26psig%3DAOvVaw1eA7VMTTRfmkksgZrveNeW%26ust%3D1509635549729695&amp;psig=AOvVaw1eA7VMTTRfmkksgZrveNeW&amp;ust=1509635549729695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/url?sa=i&amp;rct=j&amp;q=&amp;esrc=s&amp;source=images&amp;cd=&amp;cad=rja&amp;uact=8&amp;ved=0ahUKEwioktiA1Z3XAhWJ7oMKHbSwDCcQjRwIBw&amp;url=http://www.google.com/url?sa%3Di%26rct%3Dj%26q%3D%26esrc%3Ds%26source%3Dimages%26cd%3D%26ved%3D%26url%3Dhttp://www.theforecaster.net/%26psig%3DAOvVaw1eA7VMTTRfmkksgZrveNeW%26ust%3D1509635549729695&amp;psig=AOvVaw1eA7VMTTRfmkksgZrveNeW&amp;ust=1509635549729695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/url?sa=i&amp;rct=j&amp;q=&amp;esrc=s&amp;source=images&amp;cd=&amp;cad=rja&amp;uact=8&amp;ved=0ahUKEwioktiA1Z3XAhWJ7oMKHbSwDCcQjRwIBw&amp;url=http://www.google.com/url?sa%3Di%26rct%3Dj%26q%3D%26esrc%3Ds%26source%3Dimages%26cd%3D%26ved%3D%26url%3Dhttp://www.theforecaster.net/%26psig%3DAOvVaw1eA7VMTTRfmkksgZrveNeW%26ust%3D1509635549729695&amp;psig=AOvVaw1eA7VMTTRfmkksgZrveNeW&amp;ust=1509635549729695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/url?sa=i&amp;rct=j&amp;q=&amp;esrc=s&amp;source=images&amp;cd=&amp;cad=rja&amp;uact=8&amp;ved=0ahUKEwioktiA1Z3XAhWJ7oMKHbSwDCcQjRwIBw&amp;url=http://www.google.com/url?sa%3Di%26rct%3Dj%26q%3D%26esrc%3Ds%26source%3Dimages%26cd%3D%26ved%3D%26url%3Dhttp://www.theforecaster.net/%26psig%3DAOvVaw1eA7VMTTRfmkksgZrveNeW%26ust%3D1509635549729695&amp;psig=AOvVaw1eA7VMTTRfmkksgZrveNeW&amp;ust=1509635549729695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/url?sa=i&amp;rct=j&amp;q=&amp;esrc=s&amp;source=images&amp;cd=&amp;cad=rja&amp;uact=8&amp;ved=0ahUKEwioktiA1Z3XAhWJ7oMKHbSwDCcQjRwIBw&amp;url=http://www.google.com/url?sa%3Di%26rct%3Dj%26q%3D%26esrc%3Ds%26source%3Dimages%26cd%3D%26ved%3D%26url%3Dhttp://www.theforecaster.net/%26psig%3DAOvVaw1eA7VMTTRfmkksgZrveNeW%26ust%3D1509635549729695&amp;psig=AOvVaw1eA7VMTTRfmkksgZrveNeW&amp;ust=1509635549729695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/url?sa=i&amp;rct=j&amp;q=&amp;esrc=s&amp;source=images&amp;cd=&amp;cad=rja&amp;uact=8&amp;ved=0ahUKEwioktiA1Z3XAhWJ7oMKHbSwDCcQjRwIBw&amp;url=http://www.google.com/url?sa%3Di%26rct%3Dj%26q%3D%26esrc%3Ds%26source%3Dimages%26cd%3D%26ved%3D%26url%3Dhttp://www.theforecaster.net/%26psig%3DAOvVaw1eA7VMTTRfmkksgZrveNeW%26ust%3D1509635549729695&amp;psig=AOvVaw1eA7VMTTRfmkksgZrveNeW&amp;ust=1509635549729695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/url?sa=i&amp;rct=j&amp;q=&amp;esrc=s&amp;source=images&amp;cd=&amp;cad=rja&amp;uact=8&amp;ved=0ahUKEwioktiA1Z3XAhWJ7oMKHbSwDCcQjRwIBw&amp;url=http://www.google.com/url?sa%3Di%26rct%3Dj%26q%3D%26esrc%3Ds%26source%3Dimages%26cd%3D%26ved%3D%26url%3Dhttp://www.theforecaster.net/%26psig%3DAOvVaw1eA7VMTTRfmkksgZrveNeW%26ust%3D1509635549729695&amp;psig=AOvVaw1eA7VMTTRfmkksgZrveNeW&amp;ust=1509635549729695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/url?sa=i&amp;rct=j&amp;q=&amp;esrc=s&amp;source=images&amp;cd=&amp;cad=rja&amp;uact=8&amp;ved=0ahUKEwioktiA1Z3XAhWJ7oMKHbSwDCcQjRwIBw&amp;url=http://www.google.com/url?sa%3Di%26rct%3Dj%26q%3D%26esrc%3Ds%26source%3Dimages%26cd%3D%26ved%3D%26url%3Dhttp://www.theforecaster.net/%26psig%3DAOvVaw1eA7VMTTRfmkksgZrveNeW%26ust%3D1509635549729695&amp;psig=AOvVaw1eA7VMTTRfmkksgZrveNeW&amp;ust=1509635549729695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/url?sa=i&amp;rct=j&amp;q=&amp;esrc=s&amp;source=images&amp;cd=&amp;cad=rja&amp;uact=8&amp;ved=0ahUKEwioktiA1Z3XAhWJ7oMKHbSwDCcQjRwIBw&amp;url=http://www.google.com/url?sa%3Di%26rct%3Dj%26q%3D%26esrc%3Ds%26source%3Dimages%26cd%3D%26ved%3D%26url%3Dhttp://www.theforecaster.net/%26psig%3DAOvVaw1eA7VMTTRfmkksgZrveNeW%26ust%3D1509635549729695&amp;psig=AOvVaw1eA7VMTTRfmkksgZrveNeW&amp;ust=1509635549729695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/url?sa=i&amp;rct=j&amp;q=&amp;esrc=s&amp;source=images&amp;cd=&amp;cad=rja&amp;uact=8&amp;ved=0ahUKEwioktiA1Z3XAhWJ7oMKHbSwDCcQjRwIBw&amp;url=http://www.google.com/url?sa%3Di%26rct%3Dj%26q%3D%26esrc%3Ds%26source%3Dimages%26cd%3D%26ved%3D%26url%3Dhttp://www.theforecaster.net/%26psig%3DAOvVaw1eA7VMTTRfmkksgZrveNeW%26ust%3D1509635549729695&amp;psig=AOvVaw1eA7VMTTRfmkksgZrveNeW&amp;ust=1509635549729695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/url?sa=i&amp;rct=j&amp;q=&amp;esrc=s&amp;source=images&amp;cd=&amp;cad=rja&amp;uact=8&amp;ved=0ahUKEwioktiA1Z3XAhWJ7oMKHbSwDCcQjRwIBw&amp;url=http://www.google.com/url?sa%3Di%26rct%3Dj%26q%3D%26esrc%3Ds%26source%3Dimages%26cd%3D%26ved%3D%26url%3Dhttp://www.theforecaster.net/%26psig%3DAOvVaw1eA7VMTTRfmkksgZrveNeW%26ust%3D1509635549729695&amp;psig=AOvVaw1eA7VMTTRfmkksgZrveNeW&amp;ust=150963554972969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2200275</xdr:colOff>
      <xdr:row>7</xdr:row>
      <xdr:rowOff>123825</xdr:rowOff>
    </xdr:to>
    <xdr:pic>
      <xdr:nvPicPr>
        <xdr:cNvPr id="1352" name="Picture 2" descr="Image result for city of falmouth main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0EC6A6-E51C-4BC4-9F01-84BB9806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20859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1</xdr:col>
      <xdr:colOff>733425</xdr:colOff>
      <xdr:row>7</xdr:row>
      <xdr:rowOff>95250</xdr:rowOff>
    </xdr:to>
    <xdr:pic>
      <xdr:nvPicPr>
        <xdr:cNvPr id="15531" name="Picture 2" descr="Image result for city of falmouth main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F1BADD-21AB-4CF8-BF57-5F6A9259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20859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0</xdr:rowOff>
    </xdr:from>
    <xdr:to>
      <xdr:col>1</xdr:col>
      <xdr:colOff>514350</xdr:colOff>
      <xdr:row>7</xdr:row>
      <xdr:rowOff>19050</xdr:rowOff>
    </xdr:to>
    <xdr:pic>
      <xdr:nvPicPr>
        <xdr:cNvPr id="16618" name="Picture 2" descr="Image result for city of falmouth main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51C7C7-DB6E-4811-BDEB-3D006D45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20859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161925</xdr:rowOff>
    </xdr:from>
    <xdr:to>
      <xdr:col>1</xdr:col>
      <xdr:colOff>447675</xdr:colOff>
      <xdr:row>6</xdr:row>
      <xdr:rowOff>219075</xdr:rowOff>
    </xdr:to>
    <xdr:pic>
      <xdr:nvPicPr>
        <xdr:cNvPr id="19627" name="Picture 2" descr="Image result for city of falmouth main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C66FC7-14A1-4E17-A95E-CF716813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20764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57150</xdr:rowOff>
    </xdr:from>
    <xdr:to>
      <xdr:col>1</xdr:col>
      <xdr:colOff>828675</xdr:colOff>
      <xdr:row>7</xdr:row>
      <xdr:rowOff>85725</xdr:rowOff>
    </xdr:to>
    <xdr:pic>
      <xdr:nvPicPr>
        <xdr:cNvPr id="20651" name="Picture 2" descr="Image result for city of falmouth main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201B03-06CF-4DF6-B19B-B20E1CF2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7650"/>
          <a:ext cx="208597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142875</xdr:rowOff>
    </xdr:from>
    <xdr:to>
      <xdr:col>1</xdr:col>
      <xdr:colOff>371475</xdr:colOff>
      <xdr:row>6</xdr:row>
      <xdr:rowOff>209550</xdr:rowOff>
    </xdr:to>
    <xdr:pic>
      <xdr:nvPicPr>
        <xdr:cNvPr id="17642" name="Picture 2" descr="Image result for city of falmouth main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47885E-9415-429C-9B45-5F446F12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20859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0</xdr:rowOff>
    </xdr:from>
    <xdr:to>
      <xdr:col>1</xdr:col>
      <xdr:colOff>733425</xdr:colOff>
      <xdr:row>7</xdr:row>
      <xdr:rowOff>95250</xdr:rowOff>
    </xdr:to>
    <xdr:pic>
      <xdr:nvPicPr>
        <xdr:cNvPr id="7402" name="Picture 2" descr="Image result for city of falmouth main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27CBC5-D732-45B4-A119-0D50800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20859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790575</xdr:colOff>
      <xdr:row>6</xdr:row>
      <xdr:rowOff>161925</xdr:rowOff>
    </xdr:to>
    <xdr:pic>
      <xdr:nvPicPr>
        <xdr:cNvPr id="8363" name="Picture 2" descr="Image result for city of falmouth main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8E3252-ED16-4610-884F-6C7F865A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20859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152400</xdr:rowOff>
    </xdr:from>
    <xdr:to>
      <xdr:col>1</xdr:col>
      <xdr:colOff>552450</xdr:colOff>
      <xdr:row>6</xdr:row>
      <xdr:rowOff>209550</xdr:rowOff>
    </xdr:to>
    <xdr:pic>
      <xdr:nvPicPr>
        <xdr:cNvPr id="9451" name="Picture 2" descr="Image result for city of falmouth main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A8259D-213E-4E43-90DE-6A733806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0764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19050</xdr:rowOff>
    </xdr:from>
    <xdr:to>
      <xdr:col>1</xdr:col>
      <xdr:colOff>352425</xdr:colOff>
      <xdr:row>7</xdr:row>
      <xdr:rowOff>38100</xdr:rowOff>
    </xdr:to>
    <xdr:pic>
      <xdr:nvPicPr>
        <xdr:cNvPr id="23654" name="Picture 3" descr="Image result for city of falmouth main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9111BD-D4B6-4ECE-8BA8-A8E5F689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9550"/>
          <a:ext cx="2076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161925</xdr:rowOff>
    </xdr:from>
    <xdr:to>
      <xdr:col>1</xdr:col>
      <xdr:colOff>1000125</xdr:colOff>
      <xdr:row>6</xdr:row>
      <xdr:rowOff>219075</xdr:rowOff>
    </xdr:to>
    <xdr:pic>
      <xdr:nvPicPr>
        <xdr:cNvPr id="11434" name="Picture 2" descr="Image result for city of falmouth main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3642BB-E3C8-487C-AC0A-F0A4FE95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1925"/>
          <a:ext cx="20859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161925</xdr:rowOff>
    </xdr:from>
    <xdr:to>
      <xdr:col>1</xdr:col>
      <xdr:colOff>1076325</xdr:colOff>
      <xdr:row>7</xdr:row>
      <xdr:rowOff>152400</xdr:rowOff>
    </xdr:to>
    <xdr:pic>
      <xdr:nvPicPr>
        <xdr:cNvPr id="22691" name="Picture 2" descr="Image result for city of falmouth main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57F7EA-3699-43B5-90EA-5F19C67F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1925"/>
          <a:ext cx="208597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142875</xdr:rowOff>
    </xdr:from>
    <xdr:to>
      <xdr:col>1</xdr:col>
      <xdr:colOff>419100</xdr:colOff>
      <xdr:row>8</xdr:row>
      <xdr:rowOff>95250</xdr:rowOff>
    </xdr:to>
    <xdr:pic>
      <xdr:nvPicPr>
        <xdr:cNvPr id="21668" name="Picture 2" descr="Image result for city of falmouth main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A83913-850F-41D9-A9D0-4605CCDB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20955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180975</xdr:rowOff>
    </xdr:from>
    <xdr:to>
      <xdr:col>1</xdr:col>
      <xdr:colOff>704850</xdr:colOff>
      <xdr:row>7</xdr:row>
      <xdr:rowOff>171450</xdr:rowOff>
    </xdr:to>
    <xdr:pic>
      <xdr:nvPicPr>
        <xdr:cNvPr id="14571" name="Picture 2" descr="Image result for city of falmouth main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1BDC5AF-0C5A-4F90-B55C-85E4AC3D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208597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5:AC150"/>
  <sheetViews>
    <sheetView topLeftCell="A18" zoomScale="75" zoomScaleNormal="75" zoomScaleSheetLayoutView="193" workbookViewId="0">
      <selection activeCell="A63" sqref="A63"/>
    </sheetView>
  </sheetViews>
  <sheetFormatPr defaultColWidth="8.88671875" defaultRowHeight="15" customHeight="1" x14ac:dyDescent="0.3"/>
  <cols>
    <col min="1" max="1" width="33.6640625" style="3" customWidth="1"/>
    <col min="2" max="2" width="18.6640625" style="3" customWidth="1"/>
    <col min="3" max="3" width="34.5546875" style="3" bestFit="1" customWidth="1"/>
    <col min="4" max="4" width="17.44140625" style="79" bestFit="1" customWidth="1"/>
    <col min="5" max="5" width="17.6640625" style="4" customWidth="1"/>
    <col min="6" max="6" width="7.44140625" style="4" customWidth="1"/>
    <col min="7" max="7" width="54.109375" style="4" customWidth="1"/>
    <col min="8" max="8" width="13.6640625" style="4" customWidth="1"/>
    <col min="9" max="9" width="33.6640625" style="4" customWidth="1"/>
    <col min="10" max="14" width="16.6640625" style="4" customWidth="1"/>
    <col min="15" max="16" width="12.6640625" style="13" customWidth="1"/>
    <col min="17" max="21" width="16.6640625" style="13" customWidth="1"/>
    <col min="22" max="23" width="16.6640625" style="3" customWidth="1"/>
    <col min="24" max="25" width="16.6640625" style="26" customWidth="1"/>
    <col min="26" max="29" width="16.6640625" style="4" customWidth="1"/>
    <col min="30" max="16384" width="8.88671875" style="3"/>
  </cols>
  <sheetData>
    <row r="5" spans="1:29" ht="21.75" customHeight="1" x14ac:dyDescent="0.3"/>
    <row r="6" spans="1:29" ht="18.75" customHeight="1" x14ac:dyDescent="0.3"/>
    <row r="10" spans="1:29" ht="17.25" customHeight="1" x14ac:dyDescent="0.3">
      <c r="A10" s="11" t="s">
        <v>628</v>
      </c>
      <c r="B10" s="11"/>
      <c r="D10" s="71"/>
      <c r="E10" s="57"/>
      <c r="F10" s="59"/>
      <c r="G10" s="59"/>
      <c r="H10" s="70"/>
      <c r="I10" s="59"/>
      <c r="J10" s="59"/>
      <c r="K10" s="59"/>
      <c r="L10" s="59"/>
      <c r="M10" s="59"/>
      <c r="N10" s="59"/>
      <c r="Z10" s="59"/>
      <c r="AA10" s="59"/>
      <c r="AB10" s="73"/>
      <c r="AC10" s="59"/>
    </row>
    <row r="11" spans="1:29" ht="17.25" customHeight="1" x14ac:dyDescent="0.3">
      <c r="A11" s="2">
        <v>43041</v>
      </c>
      <c r="B11" s="6"/>
      <c r="C11" s="73"/>
      <c r="D11" s="71"/>
      <c r="E11" s="57"/>
      <c r="F11" s="59"/>
      <c r="G11" s="59"/>
      <c r="H11" s="70"/>
      <c r="I11" s="59"/>
      <c r="J11" s="59"/>
      <c r="K11" s="59"/>
      <c r="L11" s="59"/>
      <c r="M11" s="59"/>
      <c r="N11" s="59"/>
      <c r="Z11" s="59"/>
      <c r="AA11" s="59"/>
      <c r="AB11" s="73"/>
      <c r="AC11" s="59"/>
    </row>
    <row r="12" spans="1:29" ht="16.95" customHeight="1" x14ac:dyDescent="0.3">
      <c r="A12" s="2"/>
      <c r="B12" s="6"/>
      <c r="C12" s="73"/>
      <c r="D12" s="71"/>
      <c r="E12" s="57"/>
      <c r="F12" s="59"/>
      <c r="G12" s="59"/>
      <c r="H12" s="70"/>
      <c r="I12" s="59"/>
      <c r="J12" s="121" t="s">
        <v>623</v>
      </c>
      <c r="K12" s="121"/>
      <c r="L12" s="121"/>
      <c r="M12" s="121"/>
      <c r="N12" s="121"/>
      <c r="O12" s="122" t="s">
        <v>624</v>
      </c>
      <c r="P12" s="122"/>
      <c r="Q12" s="122"/>
      <c r="R12" s="122"/>
      <c r="S12" s="123" t="s">
        <v>625</v>
      </c>
      <c r="T12" s="123"/>
      <c r="U12" s="123"/>
      <c r="V12" s="123"/>
      <c r="W12" s="123"/>
      <c r="X12" s="123"/>
      <c r="Y12" s="123"/>
      <c r="Z12" s="124" t="s">
        <v>626</v>
      </c>
      <c r="AA12" s="124"/>
      <c r="AB12" s="121" t="s">
        <v>627</v>
      </c>
      <c r="AC12" s="121"/>
    </row>
    <row r="13" spans="1:29" ht="30.6" customHeight="1" x14ac:dyDescent="0.3">
      <c r="A13" s="94" t="s">
        <v>0</v>
      </c>
      <c r="B13" s="94" t="s">
        <v>1</v>
      </c>
      <c r="C13" s="94" t="s">
        <v>619</v>
      </c>
      <c r="D13" s="94" t="s">
        <v>171</v>
      </c>
      <c r="E13" s="95" t="s">
        <v>516</v>
      </c>
      <c r="F13" s="95" t="s">
        <v>520</v>
      </c>
      <c r="G13" s="95" t="s">
        <v>725</v>
      </c>
      <c r="H13" s="95" t="s">
        <v>602</v>
      </c>
      <c r="I13" s="95" t="s">
        <v>521</v>
      </c>
      <c r="J13" s="7" t="s">
        <v>539</v>
      </c>
      <c r="K13" s="7" t="s">
        <v>540</v>
      </c>
      <c r="L13" s="7" t="s">
        <v>541</v>
      </c>
      <c r="M13" s="7" t="s">
        <v>542</v>
      </c>
      <c r="N13" s="7" t="s">
        <v>546</v>
      </c>
      <c r="O13" s="92" t="s">
        <v>5</v>
      </c>
      <c r="P13" s="92" t="s">
        <v>84</v>
      </c>
      <c r="Q13" s="93" t="s">
        <v>540</v>
      </c>
      <c r="R13" s="92" t="s">
        <v>620</v>
      </c>
      <c r="S13" s="89" t="s">
        <v>170</v>
      </c>
      <c r="T13" s="89" t="s">
        <v>517</v>
      </c>
      <c r="U13" s="89" t="s">
        <v>615</v>
      </c>
      <c r="V13" s="90" t="s">
        <v>539</v>
      </c>
      <c r="W13" s="90" t="s">
        <v>540</v>
      </c>
      <c r="X13" s="91" t="s">
        <v>542</v>
      </c>
      <c r="Y13" s="91" t="s">
        <v>622</v>
      </c>
      <c r="Z13" s="88" t="s">
        <v>543</v>
      </c>
      <c r="AA13" s="88" t="s">
        <v>544</v>
      </c>
      <c r="AB13" s="7" t="s">
        <v>546</v>
      </c>
      <c r="AC13" s="7" t="s">
        <v>545</v>
      </c>
    </row>
    <row r="14" spans="1:29" ht="15" customHeight="1" x14ac:dyDescent="0.3">
      <c r="A14" s="1" t="s">
        <v>3</v>
      </c>
      <c r="B14" s="1" t="s">
        <v>4</v>
      </c>
      <c r="C14" s="1" t="s">
        <v>668</v>
      </c>
      <c r="D14" s="1" t="s">
        <v>579</v>
      </c>
      <c r="E14" s="64" t="s">
        <v>526</v>
      </c>
      <c r="F14" s="8">
        <v>11</v>
      </c>
      <c r="G14" s="64" t="s">
        <v>536</v>
      </c>
      <c r="H14" s="64">
        <v>3500</v>
      </c>
      <c r="I14" s="8" t="s">
        <v>650</v>
      </c>
      <c r="J14" s="65">
        <v>0</v>
      </c>
      <c r="K14" s="65">
        <v>0</v>
      </c>
      <c r="L14" s="65">
        <v>0</v>
      </c>
      <c r="M14" s="65">
        <f>+J14+K14+L14</f>
        <v>0</v>
      </c>
      <c r="N14" s="65">
        <f t="shared" ref="N14:N45" si="0">+M14*F14</f>
        <v>0</v>
      </c>
      <c r="O14" s="14" t="s">
        <v>6</v>
      </c>
      <c r="P14" s="68">
        <v>1</v>
      </c>
      <c r="Q14" s="85">
        <v>0</v>
      </c>
      <c r="R14" s="85">
        <f>+Q14*P14</f>
        <v>0</v>
      </c>
      <c r="S14" s="68" t="s">
        <v>189</v>
      </c>
      <c r="T14" s="68" t="s">
        <v>621</v>
      </c>
      <c r="U14" s="68">
        <v>1</v>
      </c>
      <c r="V14" s="86">
        <v>0</v>
      </c>
      <c r="W14" s="86">
        <v>0</v>
      </c>
      <c r="X14" s="86">
        <f>+W14+V14</f>
        <v>0</v>
      </c>
      <c r="Y14" s="86">
        <f>+X14*U14</f>
        <v>0</v>
      </c>
      <c r="Z14" s="65">
        <v>0</v>
      </c>
      <c r="AA14" s="65">
        <f>+Z14*F14</f>
        <v>0</v>
      </c>
      <c r="AB14" s="65">
        <f>+N14+R14+Y14+AA14</f>
        <v>0</v>
      </c>
      <c r="AC14" s="65">
        <f>+AB14-AA14</f>
        <v>0</v>
      </c>
    </row>
    <row r="15" spans="1:29" s="26" customFormat="1" ht="15" customHeight="1" x14ac:dyDescent="0.3">
      <c r="A15" s="51" t="s">
        <v>469</v>
      </c>
      <c r="B15" s="51" t="s">
        <v>4</v>
      </c>
      <c r="C15" s="1" t="s">
        <v>668</v>
      </c>
      <c r="D15" s="51" t="s">
        <v>580</v>
      </c>
      <c r="E15" s="64" t="s">
        <v>526</v>
      </c>
      <c r="F15" s="56">
        <v>1</v>
      </c>
      <c r="G15" s="56" t="s">
        <v>535</v>
      </c>
      <c r="H15" s="64">
        <v>3500</v>
      </c>
      <c r="I15" s="8" t="s">
        <v>650</v>
      </c>
      <c r="J15" s="65">
        <v>0</v>
      </c>
      <c r="K15" s="65">
        <v>0</v>
      </c>
      <c r="L15" s="65">
        <v>0</v>
      </c>
      <c r="M15" s="65">
        <f t="shared" ref="M15:M78" si="1">+J15+K15+L15</f>
        <v>0</v>
      </c>
      <c r="N15" s="65">
        <f t="shared" si="0"/>
        <v>0</v>
      </c>
      <c r="O15" s="14" t="s">
        <v>6</v>
      </c>
      <c r="P15" s="68">
        <v>1</v>
      </c>
      <c r="Q15" s="85">
        <v>0</v>
      </c>
      <c r="R15" s="85">
        <f t="shared" ref="R15:R78" si="2">+Q15*P15</f>
        <v>0</v>
      </c>
      <c r="S15" s="68"/>
      <c r="T15" s="68"/>
      <c r="U15" s="68"/>
      <c r="V15" s="86">
        <v>0</v>
      </c>
      <c r="W15" s="86">
        <v>0</v>
      </c>
      <c r="X15" s="86">
        <f t="shared" ref="X15:X78" si="3">+W15+V15</f>
        <v>0</v>
      </c>
      <c r="Y15" s="86">
        <f t="shared" ref="Y15:Y78" si="4">+X15*U15</f>
        <v>0</v>
      </c>
      <c r="Z15" s="65">
        <v>0</v>
      </c>
      <c r="AA15" s="65">
        <f t="shared" ref="AA15:AA78" si="5">+Z15*F15</f>
        <v>0</v>
      </c>
      <c r="AB15" s="65">
        <f t="shared" ref="AB15:AB78" si="6">+N15+R15+Y15+AA15</f>
        <v>0</v>
      </c>
      <c r="AC15" s="65">
        <f t="shared" ref="AC15:AC78" si="7">+AB15-AA15</f>
        <v>0</v>
      </c>
    </row>
    <row r="16" spans="1:29" ht="15" customHeight="1" x14ac:dyDescent="0.3">
      <c r="A16" s="1" t="s">
        <v>7</v>
      </c>
      <c r="B16" s="1" t="s">
        <v>4</v>
      </c>
      <c r="C16" s="1" t="s">
        <v>668</v>
      </c>
      <c r="D16" s="1" t="s">
        <v>579</v>
      </c>
      <c r="E16" s="64" t="s">
        <v>526</v>
      </c>
      <c r="F16" s="8">
        <v>2</v>
      </c>
      <c r="G16" s="64" t="s">
        <v>536</v>
      </c>
      <c r="H16" s="64">
        <v>3500</v>
      </c>
      <c r="I16" s="8" t="s">
        <v>650</v>
      </c>
      <c r="J16" s="65">
        <v>0</v>
      </c>
      <c r="K16" s="65">
        <v>0</v>
      </c>
      <c r="L16" s="65">
        <v>0</v>
      </c>
      <c r="M16" s="65">
        <f t="shared" si="1"/>
        <v>0</v>
      </c>
      <c r="N16" s="65">
        <f t="shared" si="0"/>
        <v>0</v>
      </c>
      <c r="O16" s="14" t="s">
        <v>8</v>
      </c>
      <c r="P16" s="68">
        <v>1</v>
      </c>
      <c r="Q16" s="85">
        <v>0</v>
      </c>
      <c r="R16" s="85">
        <f t="shared" si="2"/>
        <v>0</v>
      </c>
      <c r="S16" s="68" t="s">
        <v>189</v>
      </c>
      <c r="T16" s="68" t="s">
        <v>621</v>
      </c>
      <c r="U16" s="68">
        <v>1</v>
      </c>
      <c r="V16" s="86">
        <v>0</v>
      </c>
      <c r="W16" s="86">
        <v>0</v>
      </c>
      <c r="X16" s="86">
        <f t="shared" si="3"/>
        <v>0</v>
      </c>
      <c r="Y16" s="86">
        <f t="shared" si="4"/>
        <v>0</v>
      </c>
      <c r="Z16" s="65">
        <v>0</v>
      </c>
      <c r="AA16" s="65">
        <f t="shared" si="5"/>
        <v>0</v>
      </c>
      <c r="AB16" s="65">
        <f t="shared" si="6"/>
        <v>0</v>
      </c>
      <c r="AC16" s="65">
        <f t="shared" si="7"/>
        <v>0</v>
      </c>
    </row>
    <row r="17" spans="1:29" ht="15" customHeight="1" x14ac:dyDescent="0.3">
      <c r="A17" s="1" t="s">
        <v>9</v>
      </c>
      <c r="B17" s="1" t="s">
        <v>4</v>
      </c>
      <c r="C17" s="1" t="s">
        <v>668</v>
      </c>
      <c r="D17" s="1" t="s">
        <v>579</v>
      </c>
      <c r="E17" s="64" t="s">
        <v>526</v>
      </c>
      <c r="F17" s="8">
        <v>2</v>
      </c>
      <c r="G17" s="64" t="s">
        <v>536</v>
      </c>
      <c r="H17" s="64">
        <v>3500</v>
      </c>
      <c r="I17" s="8" t="s">
        <v>650</v>
      </c>
      <c r="J17" s="65">
        <v>0</v>
      </c>
      <c r="K17" s="65">
        <v>0</v>
      </c>
      <c r="L17" s="65">
        <v>0</v>
      </c>
      <c r="M17" s="65">
        <f t="shared" si="1"/>
        <v>0</v>
      </c>
      <c r="N17" s="65">
        <f t="shared" si="0"/>
        <v>0</v>
      </c>
      <c r="O17" s="14" t="s">
        <v>8</v>
      </c>
      <c r="P17" s="68">
        <v>1</v>
      </c>
      <c r="Q17" s="85">
        <v>0</v>
      </c>
      <c r="R17" s="85">
        <f t="shared" si="2"/>
        <v>0</v>
      </c>
      <c r="S17" s="68" t="s">
        <v>189</v>
      </c>
      <c r="T17" s="68" t="s">
        <v>621</v>
      </c>
      <c r="U17" s="68">
        <v>1</v>
      </c>
      <c r="V17" s="86">
        <v>0</v>
      </c>
      <c r="W17" s="86">
        <v>0</v>
      </c>
      <c r="X17" s="86">
        <f t="shared" si="3"/>
        <v>0</v>
      </c>
      <c r="Y17" s="86">
        <f t="shared" si="4"/>
        <v>0</v>
      </c>
      <c r="Z17" s="65">
        <v>0</v>
      </c>
      <c r="AA17" s="65">
        <f t="shared" si="5"/>
        <v>0</v>
      </c>
      <c r="AB17" s="65">
        <f t="shared" si="6"/>
        <v>0</v>
      </c>
      <c r="AC17" s="65">
        <f t="shared" si="7"/>
        <v>0</v>
      </c>
    </row>
    <row r="18" spans="1:29" ht="15" customHeight="1" x14ac:dyDescent="0.3">
      <c r="A18" s="1" t="s">
        <v>10</v>
      </c>
      <c r="B18" s="1" t="s">
        <v>4</v>
      </c>
      <c r="C18" s="1" t="s">
        <v>668</v>
      </c>
      <c r="D18" s="1" t="s">
        <v>579</v>
      </c>
      <c r="E18" s="64" t="s">
        <v>526</v>
      </c>
      <c r="F18" s="8">
        <v>2</v>
      </c>
      <c r="G18" s="64" t="s">
        <v>536</v>
      </c>
      <c r="H18" s="64">
        <v>3500</v>
      </c>
      <c r="I18" s="8" t="s">
        <v>650</v>
      </c>
      <c r="J18" s="65">
        <v>0</v>
      </c>
      <c r="K18" s="65">
        <v>0</v>
      </c>
      <c r="L18" s="65">
        <v>0</v>
      </c>
      <c r="M18" s="65">
        <f t="shared" si="1"/>
        <v>0</v>
      </c>
      <c r="N18" s="65">
        <f t="shared" si="0"/>
        <v>0</v>
      </c>
      <c r="O18" s="14" t="s">
        <v>8</v>
      </c>
      <c r="P18" s="68">
        <v>1</v>
      </c>
      <c r="Q18" s="85">
        <v>0</v>
      </c>
      <c r="R18" s="85">
        <f t="shared" si="2"/>
        <v>0</v>
      </c>
      <c r="S18" s="68"/>
      <c r="T18" s="68"/>
      <c r="U18" s="68"/>
      <c r="V18" s="86">
        <v>0</v>
      </c>
      <c r="W18" s="86">
        <v>0</v>
      </c>
      <c r="X18" s="86">
        <f t="shared" si="3"/>
        <v>0</v>
      </c>
      <c r="Y18" s="86">
        <f t="shared" si="4"/>
        <v>0</v>
      </c>
      <c r="Z18" s="65">
        <v>0</v>
      </c>
      <c r="AA18" s="65">
        <f t="shared" si="5"/>
        <v>0</v>
      </c>
      <c r="AB18" s="65">
        <f t="shared" si="6"/>
        <v>0</v>
      </c>
      <c r="AC18" s="65">
        <f t="shared" si="7"/>
        <v>0</v>
      </c>
    </row>
    <row r="19" spans="1:29" ht="15" customHeight="1" x14ac:dyDescent="0.3">
      <c r="A19" s="1" t="s">
        <v>11</v>
      </c>
      <c r="B19" s="1" t="s">
        <v>4</v>
      </c>
      <c r="C19" s="1" t="s">
        <v>668</v>
      </c>
      <c r="D19" s="1" t="s">
        <v>585</v>
      </c>
      <c r="E19" s="8" t="s">
        <v>84</v>
      </c>
      <c r="F19" s="8">
        <v>2</v>
      </c>
      <c r="G19" s="8"/>
      <c r="H19" s="64"/>
      <c r="I19" s="8" t="s">
        <v>605</v>
      </c>
      <c r="J19" s="65">
        <v>0</v>
      </c>
      <c r="K19" s="65">
        <v>0</v>
      </c>
      <c r="L19" s="65">
        <v>0</v>
      </c>
      <c r="M19" s="65">
        <f t="shared" si="1"/>
        <v>0</v>
      </c>
      <c r="N19" s="65">
        <f t="shared" si="0"/>
        <v>0</v>
      </c>
      <c r="O19" s="14"/>
      <c r="P19" s="68"/>
      <c r="Q19" s="85">
        <v>0</v>
      </c>
      <c r="R19" s="85">
        <f t="shared" si="2"/>
        <v>0</v>
      </c>
      <c r="S19" s="68"/>
      <c r="T19" s="68"/>
      <c r="U19" s="68"/>
      <c r="V19" s="86">
        <v>0</v>
      </c>
      <c r="W19" s="86">
        <v>0</v>
      </c>
      <c r="X19" s="86">
        <f t="shared" si="3"/>
        <v>0</v>
      </c>
      <c r="Y19" s="86">
        <f t="shared" si="4"/>
        <v>0</v>
      </c>
      <c r="Z19" s="65">
        <v>0</v>
      </c>
      <c r="AA19" s="65">
        <f t="shared" si="5"/>
        <v>0</v>
      </c>
      <c r="AB19" s="65">
        <f t="shared" si="6"/>
        <v>0</v>
      </c>
      <c r="AC19" s="65">
        <f t="shared" si="7"/>
        <v>0</v>
      </c>
    </row>
    <row r="20" spans="1:29" ht="15" customHeight="1" x14ac:dyDescent="0.3">
      <c r="A20" s="1" t="s">
        <v>11</v>
      </c>
      <c r="B20" s="1" t="s">
        <v>4</v>
      </c>
      <c r="C20" s="1" t="s">
        <v>668</v>
      </c>
      <c r="D20" s="1" t="s">
        <v>579</v>
      </c>
      <c r="E20" s="64" t="s">
        <v>526</v>
      </c>
      <c r="F20" s="8">
        <v>7</v>
      </c>
      <c r="G20" s="64" t="s">
        <v>536</v>
      </c>
      <c r="H20" s="64">
        <v>3500</v>
      </c>
      <c r="I20" s="8" t="s">
        <v>650</v>
      </c>
      <c r="J20" s="65">
        <v>0</v>
      </c>
      <c r="K20" s="65">
        <v>0</v>
      </c>
      <c r="L20" s="65">
        <v>0</v>
      </c>
      <c r="M20" s="65">
        <f t="shared" si="1"/>
        <v>0</v>
      </c>
      <c r="N20" s="65">
        <f t="shared" si="0"/>
        <v>0</v>
      </c>
      <c r="O20" s="14" t="s">
        <v>6</v>
      </c>
      <c r="P20" s="68">
        <v>1</v>
      </c>
      <c r="Q20" s="85">
        <v>0</v>
      </c>
      <c r="R20" s="85">
        <f t="shared" si="2"/>
        <v>0</v>
      </c>
      <c r="S20" s="68" t="s">
        <v>189</v>
      </c>
      <c r="T20" s="68" t="s">
        <v>621</v>
      </c>
      <c r="U20" s="68">
        <v>1</v>
      </c>
      <c r="V20" s="86">
        <v>0</v>
      </c>
      <c r="W20" s="86">
        <v>0</v>
      </c>
      <c r="X20" s="86">
        <f t="shared" si="3"/>
        <v>0</v>
      </c>
      <c r="Y20" s="86">
        <f t="shared" si="4"/>
        <v>0</v>
      </c>
      <c r="Z20" s="65">
        <v>0</v>
      </c>
      <c r="AA20" s="65">
        <f t="shared" si="5"/>
        <v>0</v>
      </c>
      <c r="AB20" s="65">
        <f t="shared" si="6"/>
        <v>0</v>
      </c>
      <c r="AC20" s="65">
        <f t="shared" si="7"/>
        <v>0</v>
      </c>
    </row>
    <row r="21" spans="1:29" s="26" customFormat="1" ht="15" customHeight="1" x14ac:dyDescent="0.3">
      <c r="A21" s="51" t="s">
        <v>470</v>
      </c>
      <c r="B21" s="51" t="s">
        <v>4</v>
      </c>
      <c r="C21" s="1" t="s">
        <v>668</v>
      </c>
      <c r="D21" s="51" t="s">
        <v>580</v>
      </c>
      <c r="E21" s="64" t="s">
        <v>526</v>
      </c>
      <c r="F21" s="56">
        <v>1</v>
      </c>
      <c r="G21" s="56" t="s">
        <v>535</v>
      </c>
      <c r="H21" s="64">
        <v>3500</v>
      </c>
      <c r="I21" s="8" t="s">
        <v>650</v>
      </c>
      <c r="J21" s="65">
        <v>0</v>
      </c>
      <c r="K21" s="65">
        <v>0</v>
      </c>
      <c r="L21" s="65">
        <v>0</v>
      </c>
      <c r="M21" s="65">
        <f t="shared" si="1"/>
        <v>0</v>
      </c>
      <c r="N21" s="65">
        <f t="shared" si="0"/>
        <v>0</v>
      </c>
      <c r="O21" s="14" t="s">
        <v>6</v>
      </c>
      <c r="P21" s="68">
        <v>1</v>
      </c>
      <c r="Q21" s="85">
        <v>0</v>
      </c>
      <c r="R21" s="85">
        <f t="shared" si="2"/>
        <v>0</v>
      </c>
      <c r="S21" s="68"/>
      <c r="T21" s="68"/>
      <c r="U21" s="68"/>
      <c r="V21" s="86">
        <v>0</v>
      </c>
      <c r="W21" s="86">
        <v>0</v>
      </c>
      <c r="X21" s="86">
        <f t="shared" si="3"/>
        <v>0</v>
      </c>
      <c r="Y21" s="86">
        <f t="shared" si="4"/>
        <v>0</v>
      </c>
      <c r="Z21" s="65">
        <v>0</v>
      </c>
      <c r="AA21" s="65">
        <f t="shared" si="5"/>
        <v>0</v>
      </c>
      <c r="AB21" s="65">
        <f t="shared" si="6"/>
        <v>0</v>
      </c>
      <c r="AC21" s="65">
        <f t="shared" si="7"/>
        <v>0</v>
      </c>
    </row>
    <row r="22" spans="1:29" ht="15" customHeight="1" x14ac:dyDescent="0.3">
      <c r="A22" s="1" t="s">
        <v>11</v>
      </c>
      <c r="B22" s="80" t="s">
        <v>183</v>
      </c>
      <c r="C22" s="80" t="s">
        <v>664</v>
      </c>
      <c r="D22" s="1" t="s">
        <v>585</v>
      </c>
      <c r="E22" s="8" t="s">
        <v>84</v>
      </c>
      <c r="F22" s="8">
        <v>1</v>
      </c>
      <c r="G22" s="8"/>
      <c r="H22" s="64"/>
      <c r="I22" s="8" t="s">
        <v>525</v>
      </c>
      <c r="J22" s="65">
        <v>0</v>
      </c>
      <c r="K22" s="65">
        <v>0</v>
      </c>
      <c r="L22" s="65">
        <v>0</v>
      </c>
      <c r="M22" s="65">
        <f t="shared" si="1"/>
        <v>0</v>
      </c>
      <c r="N22" s="65">
        <f t="shared" si="0"/>
        <v>0</v>
      </c>
      <c r="O22" s="14" t="s">
        <v>6</v>
      </c>
      <c r="P22" s="68">
        <v>1</v>
      </c>
      <c r="Q22" s="85">
        <v>0</v>
      </c>
      <c r="R22" s="85">
        <f t="shared" si="2"/>
        <v>0</v>
      </c>
      <c r="S22" s="68"/>
      <c r="T22" s="68"/>
      <c r="U22" s="68"/>
      <c r="V22" s="86">
        <v>0</v>
      </c>
      <c r="W22" s="86">
        <v>0</v>
      </c>
      <c r="X22" s="86">
        <f t="shared" si="3"/>
        <v>0</v>
      </c>
      <c r="Y22" s="86">
        <f t="shared" si="4"/>
        <v>0</v>
      </c>
      <c r="Z22" s="65">
        <v>0</v>
      </c>
      <c r="AA22" s="65">
        <f t="shared" si="5"/>
        <v>0</v>
      </c>
      <c r="AB22" s="65">
        <f t="shared" si="6"/>
        <v>0</v>
      </c>
      <c r="AC22" s="65">
        <f t="shared" si="7"/>
        <v>0</v>
      </c>
    </row>
    <row r="23" spans="1:29" ht="15" customHeight="1" x14ac:dyDescent="0.3">
      <c r="A23" s="1" t="s">
        <v>12</v>
      </c>
      <c r="B23" s="1" t="s">
        <v>4</v>
      </c>
      <c r="C23" s="1" t="s">
        <v>668</v>
      </c>
      <c r="D23" s="1" t="s">
        <v>579</v>
      </c>
      <c r="E23" s="64" t="s">
        <v>526</v>
      </c>
      <c r="F23" s="8">
        <v>4</v>
      </c>
      <c r="G23" s="64" t="s">
        <v>536</v>
      </c>
      <c r="H23" s="64">
        <v>3500</v>
      </c>
      <c r="I23" s="8" t="s">
        <v>650</v>
      </c>
      <c r="J23" s="65">
        <v>0</v>
      </c>
      <c r="K23" s="65">
        <v>0</v>
      </c>
      <c r="L23" s="65">
        <v>0</v>
      </c>
      <c r="M23" s="65">
        <f t="shared" si="1"/>
        <v>0</v>
      </c>
      <c r="N23" s="65">
        <f t="shared" si="0"/>
        <v>0</v>
      </c>
      <c r="O23" s="14" t="s">
        <v>13</v>
      </c>
      <c r="P23" s="68">
        <v>3</v>
      </c>
      <c r="Q23" s="85">
        <v>0</v>
      </c>
      <c r="R23" s="85">
        <f t="shared" si="2"/>
        <v>0</v>
      </c>
      <c r="S23" s="68"/>
      <c r="T23" s="68"/>
      <c r="U23" s="68"/>
      <c r="V23" s="86">
        <v>0</v>
      </c>
      <c r="W23" s="86">
        <v>0</v>
      </c>
      <c r="X23" s="86">
        <f t="shared" si="3"/>
        <v>0</v>
      </c>
      <c r="Y23" s="86">
        <f t="shared" si="4"/>
        <v>0</v>
      </c>
      <c r="Z23" s="65">
        <v>0</v>
      </c>
      <c r="AA23" s="65">
        <f t="shared" si="5"/>
        <v>0</v>
      </c>
      <c r="AB23" s="65">
        <f t="shared" si="6"/>
        <v>0</v>
      </c>
      <c r="AC23" s="65">
        <f t="shared" si="7"/>
        <v>0</v>
      </c>
    </row>
    <row r="24" spans="1:29" s="26" customFormat="1" ht="15" customHeight="1" x14ac:dyDescent="0.3">
      <c r="A24" s="51" t="s">
        <v>471</v>
      </c>
      <c r="B24" s="51" t="s">
        <v>4</v>
      </c>
      <c r="C24" s="1" t="s">
        <v>668</v>
      </c>
      <c r="D24" s="51" t="s">
        <v>580</v>
      </c>
      <c r="E24" s="64" t="s">
        <v>526</v>
      </c>
      <c r="F24" s="56">
        <v>5</v>
      </c>
      <c r="G24" s="56" t="s">
        <v>535</v>
      </c>
      <c r="H24" s="64">
        <v>3500</v>
      </c>
      <c r="I24" s="8" t="s">
        <v>650</v>
      </c>
      <c r="J24" s="65">
        <v>0</v>
      </c>
      <c r="K24" s="65">
        <v>0</v>
      </c>
      <c r="L24" s="65">
        <v>0</v>
      </c>
      <c r="M24" s="65">
        <f t="shared" si="1"/>
        <v>0</v>
      </c>
      <c r="N24" s="65">
        <f t="shared" si="0"/>
        <v>0</v>
      </c>
      <c r="O24" s="14" t="s">
        <v>13</v>
      </c>
      <c r="P24" s="68">
        <v>3</v>
      </c>
      <c r="Q24" s="85">
        <v>0</v>
      </c>
      <c r="R24" s="85">
        <f t="shared" si="2"/>
        <v>0</v>
      </c>
      <c r="S24" s="68"/>
      <c r="T24" s="68"/>
      <c r="U24" s="68"/>
      <c r="V24" s="86">
        <v>0</v>
      </c>
      <c r="W24" s="86">
        <v>0</v>
      </c>
      <c r="X24" s="86">
        <f t="shared" si="3"/>
        <v>0</v>
      </c>
      <c r="Y24" s="86">
        <f t="shared" si="4"/>
        <v>0</v>
      </c>
      <c r="Z24" s="65">
        <v>0</v>
      </c>
      <c r="AA24" s="65">
        <f t="shared" si="5"/>
        <v>0</v>
      </c>
      <c r="AB24" s="65">
        <f t="shared" si="6"/>
        <v>0</v>
      </c>
      <c r="AC24" s="65">
        <f t="shared" si="7"/>
        <v>0</v>
      </c>
    </row>
    <row r="25" spans="1:29" ht="15" customHeight="1" x14ac:dyDescent="0.3">
      <c r="A25" s="1" t="s">
        <v>12</v>
      </c>
      <c r="B25" s="80" t="s">
        <v>175</v>
      </c>
      <c r="C25" s="80" t="s">
        <v>677</v>
      </c>
      <c r="D25" s="1" t="s">
        <v>585</v>
      </c>
      <c r="E25" s="8" t="s">
        <v>84</v>
      </c>
      <c r="F25" s="8">
        <v>7</v>
      </c>
      <c r="G25" s="8"/>
      <c r="H25" s="64"/>
      <c r="I25" s="8" t="s">
        <v>605</v>
      </c>
      <c r="J25" s="65">
        <v>0</v>
      </c>
      <c r="K25" s="65">
        <v>0</v>
      </c>
      <c r="L25" s="65">
        <v>0</v>
      </c>
      <c r="M25" s="65">
        <f t="shared" si="1"/>
        <v>0</v>
      </c>
      <c r="N25" s="65">
        <f t="shared" si="0"/>
        <v>0</v>
      </c>
      <c r="O25" s="14" t="s">
        <v>13</v>
      </c>
      <c r="P25" s="68">
        <v>3</v>
      </c>
      <c r="Q25" s="85">
        <v>0</v>
      </c>
      <c r="R25" s="85">
        <f t="shared" si="2"/>
        <v>0</v>
      </c>
      <c r="S25" s="68"/>
      <c r="T25" s="68"/>
      <c r="U25" s="68"/>
      <c r="V25" s="86">
        <v>0</v>
      </c>
      <c r="W25" s="86">
        <v>0</v>
      </c>
      <c r="X25" s="86">
        <f t="shared" si="3"/>
        <v>0</v>
      </c>
      <c r="Y25" s="86">
        <f t="shared" si="4"/>
        <v>0</v>
      </c>
      <c r="Z25" s="65">
        <v>0</v>
      </c>
      <c r="AA25" s="65">
        <f t="shared" si="5"/>
        <v>0</v>
      </c>
      <c r="AB25" s="65">
        <f t="shared" si="6"/>
        <v>0</v>
      </c>
      <c r="AC25" s="65">
        <f t="shared" si="7"/>
        <v>0</v>
      </c>
    </row>
    <row r="26" spans="1:29" ht="15" customHeight="1" x14ac:dyDescent="0.3">
      <c r="A26" s="51" t="s">
        <v>472</v>
      </c>
      <c r="B26" s="51" t="s">
        <v>15</v>
      </c>
      <c r="C26" s="51" t="s">
        <v>672</v>
      </c>
      <c r="D26" s="51" t="s">
        <v>581</v>
      </c>
      <c r="E26" s="64" t="s">
        <v>526</v>
      </c>
      <c r="F26" s="56">
        <v>2</v>
      </c>
      <c r="G26" s="56" t="s">
        <v>530</v>
      </c>
      <c r="H26" s="64">
        <v>3500</v>
      </c>
      <c r="I26" s="8" t="s">
        <v>650</v>
      </c>
      <c r="J26" s="65">
        <v>0</v>
      </c>
      <c r="K26" s="65">
        <v>0</v>
      </c>
      <c r="L26" s="65">
        <v>0</v>
      </c>
      <c r="M26" s="65">
        <f t="shared" si="1"/>
        <v>0</v>
      </c>
      <c r="N26" s="65">
        <f t="shared" si="0"/>
        <v>0</v>
      </c>
      <c r="O26" s="14" t="s">
        <v>16</v>
      </c>
      <c r="P26" s="68">
        <v>1</v>
      </c>
      <c r="Q26" s="85">
        <v>0</v>
      </c>
      <c r="R26" s="85">
        <f t="shared" si="2"/>
        <v>0</v>
      </c>
      <c r="S26" s="68"/>
      <c r="T26" s="68"/>
      <c r="U26" s="68"/>
      <c r="V26" s="86">
        <v>0</v>
      </c>
      <c r="W26" s="86">
        <v>0</v>
      </c>
      <c r="X26" s="86">
        <f t="shared" si="3"/>
        <v>0</v>
      </c>
      <c r="Y26" s="86">
        <f t="shared" si="4"/>
        <v>0</v>
      </c>
      <c r="Z26" s="65">
        <v>0</v>
      </c>
      <c r="AA26" s="65">
        <f t="shared" si="5"/>
        <v>0</v>
      </c>
      <c r="AB26" s="65">
        <f t="shared" si="6"/>
        <v>0</v>
      </c>
      <c r="AC26" s="65">
        <f t="shared" si="7"/>
        <v>0</v>
      </c>
    </row>
    <row r="27" spans="1:29" ht="15" customHeight="1" x14ac:dyDescent="0.3">
      <c r="A27" s="51" t="s">
        <v>472</v>
      </c>
      <c r="B27" s="51" t="s">
        <v>17</v>
      </c>
      <c r="C27" s="51" t="s">
        <v>672</v>
      </c>
      <c r="D27" s="51" t="s">
        <v>581</v>
      </c>
      <c r="E27" s="64" t="s">
        <v>526</v>
      </c>
      <c r="F27" s="56">
        <v>1</v>
      </c>
      <c r="G27" s="56" t="s">
        <v>530</v>
      </c>
      <c r="H27" s="64">
        <v>3500</v>
      </c>
      <c r="I27" s="8" t="s">
        <v>650</v>
      </c>
      <c r="J27" s="65">
        <v>0</v>
      </c>
      <c r="K27" s="65">
        <v>0</v>
      </c>
      <c r="L27" s="65">
        <v>0</v>
      </c>
      <c r="M27" s="65">
        <f t="shared" si="1"/>
        <v>0</v>
      </c>
      <c r="N27" s="65">
        <f t="shared" si="0"/>
        <v>0</v>
      </c>
      <c r="O27" s="14"/>
      <c r="P27" s="14"/>
      <c r="Q27" s="85">
        <v>0</v>
      </c>
      <c r="R27" s="85">
        <f t="shared" si="2"/>
        <v>0</v>
      </c>
      <c r="S27" s="68"/>
      <c r="T27" s="68"/>
      <c r="U27" s="68"/>
      <c r="V27" s="86">
        <v>0</v>
      </c>
      <c r="W27" s="86">
        <v>0</v>
      </c>
      <c r="X27" s="86">
        <f t="shared" si="3"/>
        <v>0</v>
      </c>
      <c r="Y27" s="86">
        <f t="shared" si="4"/>
        <v>0</v>
      </c>
      <c r="Z27" s="65">
        <v>0</v>
      </c>
      <c r="AA27" s="65">
        <f t="shared" si="5"/>
        <v>0</v>
      </c>
      <c r="AB27" s="65">
        <f t="shared" si="6"/>
        <v>0</v>
      </c>
      <c r="AC27" s="65">
        <f t="shared" si="7"/>
        <v>0</v>
      </c>
    </row>
    <row r="28" spans="1:29" ht="15" customHeight="1" x14ac:dyDescent="0.3">
      <c r="A28" s="1" t="s">
        <v>14</v>
      </c>
      <c r="B28" s="80" t="s">
        <v>183</v>
      </c>
      <c r="C28" s="80" t="s">
        <v>664</v>
      </c>
      <c r="D28" s="1" t="s">
        <v>585</v>
      </c>
      <c r="E28" s="8" t="s">
        <v>84</v>
      </c>
      <c r="F28" s="8">
        <v>3</v>
      </c>
      <c r="G28" s="8"/>
      <c r="H28" s="64"/>
      <c r="I28" s="8" t="s">
        <v>525</v>
      </c>
      <c r="J28" s="65">
        <v>0</v>
      </c>
      <c r="K28" s="65">
        <v>0</v>
      </c>
      <c r="L28" s="65">
        <v>0</v>
      </c>
      <c r="M28" s="65">
        <f t="shared" si="1"/>
        <v>0</v>
      </c>
      <c r="N28" s="65">
        <f t="shared" si="0"/>
        <v>0</v>
      </c>
      <c r="O28" s="14"/>
      <c r="P28" s="14"/>
      <c r="Q28" s="85">
        <v>0</v>
      </c>
      <c r="R28" s="85">
        <f t="shared" si="2"/>
        <v>0</v>
      </c>
      <c r="S28" s="68"/>
      <c r="T28" s="68"/>
      <c r="U28" s="68"/>
      <c r="V28" s="86">
        <v>0</v>
      </c>
      <c r="W28" s="86">
        <v>0</v>
      </c>
      <c r="X28" s="86">
        <f t="shared" si="3"/>
        <v>0</v>
      </c>
      <c r="Y28" s="86">
        <f t="shared" si="4"/>
        <v>0</v>
      </c>
      <c r="Z28" s="65">
        <v>0</v>
      </c>
      <c r="AA28" s="65">
        <f t="shared" si="5"/>
        <v>0</v>
      </c>
      <c r="AB28" s="65">
        <f t="shared" si="6"/>
        <v>0</v>
      </c>
      <c r="AC28" s="65">
        <f t="shared" si="7"/>
        <v>0</v>
      </c>
    </row>
    <row r="29" spans="1:29" ht="15" customHeight="1" x14ac:dyDescent="0.3">
      <c r="A29" s="34" t="s">
        <v>18</v>
      </c>
      <c r="B29" s="34" t="s">
        <v>19</v>
      </c>
      <c r="C29" s="34" t="s">
        <v>665</v>
      </c>
      <c r="D29" s="34" t="s">
        <v>585</v>
      </c>
      <c r="E29" s="33" t="s">
        <v>94</v>
      </c>
      <c r="F29" s="33">
        <v>1</v>
      </c>
      <c r="G29" s="33"/>
      <c r="H29" s="77"/>
      <c r="I29" s="33" t="s">
        <v>523</v>
      </c>
      <c r="J29" s="65">
        <v>0</v>
      </c>
      <c r="K29" s="65">
        <v>0</v>
      </c>
      <c r="L29" s="65">
        <v>0</v>
      </c>
      <c r="M29" s="65">
        <f t="shared" si="1"/>
        <v>0</v>
      </c>
      <c r="N29" s="65">
        <f t="shared" si="0"/>
        <v>0</v>
      </c>
      <c r="O29" s="14"/>
      <c r="P29" s="14"/>
      <c r="Q29" s="85">
        <v>0</v>
      </c>
      <c r="R29" s="85">
        <f t="shared" si="2"/>
        <v>0</v>
      </c>
      <c r="S29" s="68"/>
      <c r="T29" s="68"/>
      <c r="U29" s="68"/>
      <c r="V29" s="86">
        <v>0</v>
      </c>
      <c r="W29" s="86">
        <v>0</v>
      </c>
      <c r="X29" s="86">
        <f t="shared" si="3"/>
        <v>0</v>
      </c>
      <c r="Y29" s="86">
        <f t="shared" si="4"/>
        <v>0</v>
      </c>
      <c r="Z29" s="65">
        <v>0</v>
      </c>
      <c r="AA29" s="65">
        <f t="shared" si="5"/>
        <v>0</v>
      </c>
      <c r="AB29" s="65">
        <f t="shared" si="6"/>
        <v>0</v>
      </c>
      <c r="AC29" s="65">
        <f t="shared" si="7"/>
        <v>0</v>
      </c>
    </row>
    <row r="30" spans="1:29" ht="15" customHeight="1" x14ac:dyDescent="0.3">
      <c r="A30" s="1" t="s">
        <v>20</v>
      </c>
      <c r="B30" s="1" t="s">
        <v>21</v>
      </c>
      <c r="C30" s="1" t="s">
        <v>670</v>
      </c>
      <c r="D30" s="1" t="s">
        <v>579</v>
      </c>
      <c r="E30" s="64" t="s">
        <v>526</v>
      </c>
      <c r="F30" s="8">
        <v>4</v>
      </c>
      <c r="G30" s="64" t="s">
        <v>536</v>
      </c>
      <c r="H30" s="64">
        <v>3500</v>
      </c>
      <c r="I30" s="8" t="s">
        <v>650</v>
      </c>
      <c r="J30" s="65">
        <v>0</v>
      </c>
      <c r="K30" s="65">
        <v>0</v>
      </c>
      <c r="L30" s="65">
        <v>0</v>
      </c>
      <c r="M30" s="65">
        <f t="shared" si="1"/>
        <v>0</v>
      </c>
      <c r="N30" s="65">
        <f t="shared" si="0"/>
        <v>0</v>
      </c>
      <c r="O30" s="14" t="s">
        <v>16</v>
      </c>
      <c r="P30" s="68">
        <v>1</v>
      </c>
      <c r="Q30" s="85">
        <v>0</v>
      </c>
      <c r="R30" s="85">
        <f t="shared" si="2"/>
        <v>0</v>
      </c>
      <c r="S30" s="68" t="s">
        <v>189</v>
      </c>
      <c r="T30" s="68" t="s">
        <v>621</v>
      </c>
      <c r="U30" s="68">
        <v>1</v>
      </c>
      <c r="V30" s="86">
        <v>0</v>
      </c>
      <c r="W30" s="86">
        <v>0</v>
      </c>
      <c r="X30" s="86">
        <f t="shared" si="3"/>
        <v>0</v>
      </c>
      <c r="Y30" s="86">
        <f t="shared" si="4"/>
        <v>0</v>
      </c>
      <c r="Z30" s="65">
        <v>0</v>
      </c>
      <c r="AA30" s="65">
        <f t="shared" si="5"/>
        <v>0</v>
      </c>
      <c r="AB30" s="65">
        <f t="shared" si="6"/>
        <v>0</v>
      </c>
      <c r="AC30" s="65">
        <f t="shared" si="7"/>
        <v>0</v>
      </c>
    </row>
    <row r="31" spans="1:29" ht="15" customHeight="1" x14ac:dyDescent="0.3">
      <c r="A31" s="1" t="s">
        <v>22</v>
      </c>
      <c r="B31" s="1" t="s">
        <v>23</v>
      </c>
      <c r="C31" s="1" t="s">
        <v>670</v>
      </c>
      <c r="D31" s="1" t="s">
        <v>579</v>
      </c>
      <c r="E31" s="64" t="s">
        <v>526</v>
      </c>
      <c r="F31" s="8">
        <v>4</v>
      </c>
      <c r="G31" s="64" t="s">
        <v>536</v>
      </c>
      <c r="H31" s="64">
        <v>3500</v>
      </c>
      <c r="I31" s="8" t="s">
        <v>650</v>
      </c>
      <c r="J31" s="65">
        <v>0</v>
      </c>
      <c r="K31" s="65">
        <v>0</v>
      </c>
      <c r="L31" s="65">
        <v>0</v>
      </c>
      <c r="M31" s="65">
        <f t="shared" si="1"/>
        <v>0</v>
      </c>
      <c r="N31" s="65">
        <f t="shared" si="0"/>
        <v>0</v>
      </c>
      <c r="O31" s="14" t="s">
        <v>24</v>
      </c>
      <c r="P31" s="68">
        <v>2</v>
      </c>
      <c r="Q31" s="85">
        <v>0</v>
      </c>
      <c r="R31" s="85">
        <f t="shared" si="2"/>
        <v>0</v>
      </c>
      <c r="S31" s="68"/>
      <c r="T31" s="68"/>
      <c r="U31" s="68"/>
      <c r="V31" s="86">
        <v>0</v>
      </c>
      <c r="W31" s="86">
        <v>0</v>
      </c>
      <c r="X31" s="86">
        <f t="shared" si="3"/>
        <v>0</v>
      </c>
      <c r="Y31" s="86">
        <f t="shared" si="4"/>
        <v>0</v>
      </c>
      <c r="Z31" s="65">
        <v>0</v>
      </c>
      <c r="AA31" s="65">
        <f t="shared" si="5"/>
        <v>0</v>
      </c>
      <c r="AB31" s="65">
        <f t="shared" si="6"/>
        <v>0</v>
      </c>
      <c r="AC31" s="65">
        <f t="shared" si="7"/>
        <v>0</v>
      </c>
    </row>
    <row r="32" spans="1:29" s="26" customFormat="1" ht="15" customHeight="1" x14ac:dyDescent="0.3">
      <c r="A32" s="51" t="s">
        <v>473</v>
      </c>
      <c r="B32" s="51" t="s">
        <v>23</v>
      </c>
      <c r="C32" s="1" t="s">
        <v>670</v>
      </c>
      <c r="D32" s="51" t="s">
        <v>580</v>
      </c>
      <c r="E32" s="64" t="s">
        <v>526</v>
      </c>
      <c r="F32" s="56">
        <v>2</v>
      </c>
      <c r="G32" s="56" t="s">
        <v>535</v>
      </c>
      <c r="H32" s="64">
        <v>3500</v>
      </c>
      <c r="I32" s="8" t="s">
        <v>650</v>
      </c>
      <c r="J32" s="65">
        <v>0</v>
      </c>
      <c r="K32" s="65">
        <v>0</v>
      </c>
      <c r="L32" s="65">
        <v>0</v>
      </c>
      <c r="M32" s="65">
        <f t="shared" si="1"/>
        <v>0</v>
      </c>
      <c r="N32" s="65">
        <f t="shared" si="0"/>
        <v>0</v>
      </c>
      <c r="O32" s="14" t="s">
        <v>24</v>
      </c>
      <c r="P32" s="68">
        <v>2</v>
      </c>
      <c r="Q32" s="85">
        <v>0</v>
      </c>
      <c r="R32" s="85">
        <f t="shared" si="2"/>
        <v>0</v>
      </c>
      <c r="S32" s="68"/>
      <c r="T32" s="68"/>
      <c r="U32" s="68"/>
      <c r="V32" s="86">
        <v>0</v>
      </c>
      <c r="W32" s="86">
        <v>0</v>
      </c>
      <c r="X32" s="86">
        <f t="shared" si="3"/>
        <v>0</v>
      </c>
      <c r="Y32" s="86">
        <f t="shared" si="4"/>
        <v>0</v>
      </c>
      <c r="Z32" s="65">
        <v>0</v>
      </c>
      <c r="AA32" s="65">
        <f t="shared" si="5"/>
        <v>0</v>
      </c>
      <c r="AB32" s="65">
        <f t="shared" si="6"/>
        <v>0</v>
      </c>
      <c r="AC32" s="65">
        <f t="shared" si="7"/>
        <v>0</v>
      </c>
    </row>
    <row r="33" spans="1:29" ht="15" customHeight="1" x14ac:dyDescent="0.3">
      <c r="A33" s="1" t="s">
        <v>22</v>
      </c>
      <c r="B33" s="80" t="s">
        <v>175</v>
      </c>
      <c r="C33" s="80" t="s">
        <v>677</v>
      </c>
      <c r="D33" s="1" t="s">
        <v>585</v>
      </c>
      <c r="E33" s="8" t="s">
        <v>84</v>
      </c>
      <c r="F33" s="8">
        <v>4</v>
      </c>
      <c r="G33" s="8"/>
      <c r="H33" s="64"/>
      <c r="I33" s="8" t="s">
        <v>605</v>
      </c>
      <c r="J33" s="65">
        <v>0</v>
      </c>
      <c r="K33" s="65">
        <v>0</v>
      </c>
      <c r="L33" s="65">
        <v>0</v>
      </c>
      <c r="M33" s="65">
        <f t="shared" si="1"/>
        <v>0</v>
      </c>
      <c r="N33" s="65">
        <f t="shared" si="0"/>
        <v>0</v>
      </c>
      <c r="O33" s="14"/>
      <c r="P33" s="68"/>
      <c r="Q33" s="85">
        <v>0</v>
      </c>
      <c r="R33" s="85">
        <f t="shared" si="2"/>
        <v>0</v>
      </c>
      <c r="S33" s="68"/>
      <c r="T33" s="68"/>
      <c r="U33" s="68"/>
      <c r="V33" s="86">
        <v>0</v>
      </c>
      <c r="W33" s="86">
        <v>0</v>
      </c>
      <c r="X33" s="86">
        <f t="shared" si="3"/>
        <v>0</v>
      </c>
      <c r="Y33" s="86">
        <f t="shared" si="4"/>
        <v>0</v>
      </c>
      <c r="Z33" s="65">
        <v>0</v>
      </c>
      <c r="AA33" s="65">
        <f t="shared" si="5"/>
        <v>0</v>
      </c>
      <c r="AB33" s="65">
        <f t="shared" si="6"/>
        <v>0</v>
      </c>
      <c r="AC33" s="65">
        <f t="shared" si="7"/>
        <v>0</v>
      </c>
    </row>
    <row r="34" spans="1:29" ht="15" customHeight="1" x14ac:dyDescent="0.3">
      <c r="A34" s="1" t="s">
        <v>25</v>
      </c>
      <c r="B34" s="1" t="s">
        <v>21</v>
      </c>
      <c r="C34" s="1" t="s">
        <v>670</v>
      </c>
      <c r="D34" s="1" t="s">
        <v>579</v>
      </c>
      <c r="E34" s="64" t="s">
        <v>526</v>
      </c>
      <c r="F34" s="8">
        <v>3</v>
      </c>
      <c r="G34" s="64" t="s">
        <v>536</v>
      </c>
      <c r="H34" s="64">
        <v>3500</v>
      </c>
      <c r="I34" s="8" t="s">
        <v>650</v>
      </c>
      <c r="J34" s="65">
        <v>0</v>
      </c>
      <c r="K34" s="65">
        <v>0</v>
      </c>
      <c r="L34" s="65">
        <v>0</v>
      </c>
      <c r="M34" s="65">
        <f t="shared" si="1"/>
        <v>0</v>
      </c>
      <c r="N34" s="65">
        <f t="shared" si="0"/>
        <v>0</v>
      </c>
      <c r="O34" s="14" t="s">
        <v>16</v>
      </c>
      <c r="P34" s="68">
        <v>1</v>
      </c>
      <c r="Q34" s="85">
        <v>0</v>
      </c>
      <c r="R34" s="85">
        <f t="shared" si="2"/>
        <v>0</v>
      </c>
      <c r="S34" s="68" t="s">
        <v>189</v>
      </c>
      <c r="T34" s="68" t="s">
        <v>621</v>
      </c>
      <c r="U34" s="68">
        <v>1</v>
      </c>
      <c r="V34" s="86">
        <v>0</v>
      </c>
      <c r="W34" s="86">
        <v>0</v>
      </c>
      <c r="X34" s="86">
        <f t="shared" si="3"/>
        <v>0</v>
      </c>
      <c r="Y34" s="86">
        <f t="shared" si="4"/>
        <v>0</v>
      </c>
      <c r="Z34" s="65">
        <v>0</v>
      </c>
      <c r="AA34" s="65">
        <f t="shared" si="5"/>
        <v>0</v>
      </c>
      <c r="AB34" s="65">
        <f t="shared" si="6"/>
        <v>0</v>
      </c>
      <c r="AC34" s="65">
        <f t="shared" si="7"/>
        <v>0</v>
      </c>
    </row>
    <row r="35" spans="1:29" ht="15" customHeight="1" x14ac:dyDescent="0.3">
      <c r="A35" s="1" t="s">
        <v>26</v>
      </c>
      <c r="B35" s="1" t="s">
        <v>27</v>
      </c>
      <c r="C35" s="1" t="s">
        <v>670</v>
      </c>
      <c r="D35" s="1" t="s">
        <v>579</v>
      </c>
      <c r="E35" s="64" t="s">
        <v>526</v>
      </c>
      <c r="F35" s="8">
        <v>2</v>
      </c>
      <c r="G35" s="64" t="s">
        <v>536</v>
      </c>
      <c r="H35" s="64">
        <v>3500</v>
      </c>
      <c r="I35" s="8" t="s">
        <v>650</v>
      </c>
      <c r="J35" s="65">
        <v>0</v>
      </c>
      <c r="K35" s="65">
        <v>0</v>
      </c>
      <c r="L35" s="65">
        <v>0</v>
      </c>
      <c r="M35" s="65">
        <f t="shared" si="1"/>
        <v>0</v>
      </c>
      <c r="N35" s="65">
        <f t="shared" si="0"/>
        <v>0</v>
      </c>
      <c r="O35" s="14" t="s">
        <v>8</v>
      </c>
      <c r="P35" s="68">
        <v>1</v>
      </c>
      <c r="Q35" s="85">
        <v>0</v>
      </c>
      <c r="R35" s="85">
        <f t="shared" si="2"/>
        <v>0</v>
      </c>
      <c r="S35" s="68" t="s">
        <v>189</v>
      </c>
      <c r="T35" s="68" t="s">
        <v>621</v>
      </c>
      <c r="U35" s="68">
        <v>1</v>
      </c>
      <c r="V35" s="86">
        <v>0</v>
      </c>
      <c r="W35" s="86">
        <v>0</v>
      </c>
      <c r="X35" s="86">
        <f t="shared" si="3"/>
        <v>0</v>
      </c>
      <c r="Y35" s="86">
        <f t="shared" si="4"/>
        <v>0</v>
      </c>
      <c r="Z35" s="65">
        <v>0</v>
      </c>
      <c r="AA35" s="65">
        <f t="shared" si="5"/>
        <v>0</v>
      </c>
      <c r="AB35" s="65">
        <f t="shared" si="6"/>
        <v>0</v>
      </c>
      <c r="AC35" s="65">
        <f t="shared" si="7"/>
        <v>0</v>
      </c>
    </row>
    <row r="36" spans="1:29" ht="15" customHeight="1" x14ac:dyDescent="0.3">
      <c r="A36" s="51" t="s">
        <v>474</v>
      </c>
      <c r="B36" s="51" t="s">
        <v>28</v>
      </c>
      <c r="C36" s="51" t="s">
        <v>671</v>
      </c>
      <c r="D36" s="51" t="s">
        <v>580</v>
      </c>
      <c r="E36" s="64" t="s">
        <v>526</v>
      </c>
      <c r="F36" s="56">
        <v>1</v>
      </c>
      <c r="G36" s="56" t="s">
        <v>531</v>
      </c>
      <c r="H36" s="64">
        <v>3500</v>
      </c>
      <c r="I36" s="8" t="s">
        <v>650</v>
      </c>
      <c r="J36" s="65">
        <v>0</v>
      </c>
      <c r="K36" s="65">
        <v>0</v>
      </c>
      <c r="L36" s="65">
        <v>0</v>
      </c>
      <c r="M36" s="65">
        <f t="shared" si="1"/>
        <v>0</v>
      </c>
      <c r="N36" s="65">
        <f t="shared" si="0"/>
        <v>0</v>
      </c>
      <c r="O36" s="14"/>
      <c r="P36" s="68"/>
      <c r="Q36" s="85">
        <v>0</v>
      </c>
      <c r="R36" s="85">
        <f t="shared" si="2"/>
        <v>0</v>
      </c>
      <c r="S36" s="68"/>
      <c r="T36" s="68"/>
      <c r="U36" s="68"/>
      <c r="V36" s="86">
        <v>0</v>
      </c>
      <c r="W36" s="86">
        <v>0</v>
      </c>
      <c r="X36" s="86">
        <f t="shared" si="3"/>
        <v>0</v>
      </c>
      <c r="Y36" s="86">
        <f t="shared" si="4"/>
        <v>0</v>
      </c>
      <c r="Z36" s="65">
        <v>0</v>
      </c>
      <c r="AA36" s="65">
        <f t="shared" si="5"/>
        <v>0</v>
      </c>
      <c r="AB36" s="65">
        <f t="shared" si="6"/>
        <v>0</v>
      </c>
      <c r="AC36" s="65">
        <f t="shared" si="7"/>
        <v>0</v>
      </c>
    </row>
    <row r="37" spans="1:29" ht="15" customHeight="1" x14ac:dyDescent="0.3">
      <c r="A37" s="1" t="s">
        <v>29</v>
      </c>
      <c r="B37" s="1" t="s">
        <v>23</v>
      </c>
      <c r="C37" s="1" t="s">
        <v>670</v>
      </c>
      <c r="D37" s="1" t="s">
        <v>579</v>
      </c>
      <c r="E37" s="64" t="s">
        <v>526</v>
      </c>
      <c r="F37" s="8">
        <v>2</v>
      </c>
      <c r="G37" s="64" t="s">
        <v>536</v>
      </c>
      <c r="H37" s="64">
        <v>3500</v>
      </c>
      <c r="I37" s="8" t="s">
        <v>650</v>
      </c>
      <c r="J37" s="65">
        <v>0</v>
      </c>
      <c r="K37" s="65">
        <v>0</v>
      </c>
      <c r="L37" s="65">
        <v>0</v>
      </c>
      <c r="M37" s="65">
        <f t="shared" si="1"/>
        <v>0</v>
      </c>
      <c r="N37" s="65">
        <f t="shared" si="0"/>
        <v>0</v>
      </c>
      <c r="O37" s="14" t="s">
        <v>8</v>
      </c>
      <c r="P37" s="68">
        <v>1</v>
      </c>
      <c r="Q37" s="85">
        <v>0</v>
      </c>
      <c r="R37" s="85">
        <f t="shared" si="2"/>
        <v>0</v>
      </c>
      <c r="S37" s="68" t="s">
        <v>189</v>
      </c>
      <c r="T37" s="68" t="s">
        <v>621</v>
      </c>
      <c r="U37" s="68">
        <v>1</v>
      </c>
      <c r="V37" s="86">
        <v>0</v>
      </c>
      <c r="W37" s="86">
        <v>0</v>
      </c>
      <c r="X37" s="86">
        <f t="shared" si="3"/>
        <v>0</v>
      </c>
      <c r="Y37" s="86">
        <f t="shared" si="4"/>
        <v>0</v>
      </c>
      <c r="Z37" s="65">
        <v>0</v>
      </c>
      <c r="AA37" s="65">
        <f t="shared" si="5"/>
        <v>0</v>
      </c>
      <c r="AB37" s="65">
        <f t="shared" si="6"/>
        <v>0</v>
      </c>
      <c r="AC37" s="65">
        <f t="shared" si="7"/>
        <v>0</v>
      </c>
    </row>
    <row r="38" spans="1:29" ht="15" customHeight="1" x14ac:dyDescent="0.3">
      <c r="A38" s="34" t="s">
        <v>30</v>
      </c>
      <c r="B38" s="34" t="s">
        <v>19</v>
      </c>
      <c r="C38" s="34" t="s">
        <v>665</v>
      </c>
      <c r="D38" s="34" t="s">
        <v>585</v>
      </c>
      <c r="E38" s="33" t="s">
        <v>94</v>
      </c>
      <c r="F38" s="33">
        <v>1</v>
      </c>
      <c r="G38" s="33"/>
      <c r="H38" s="77"/>
      <c r="I38" s="33" t="s">
        <v>523</v>
      </c>
      <c r="J38" s="65">
        <v>0</v>
      </c>
      <c r="K38" s="65">
        <v>0</v>
      </c>
      <c r="L38" s="65">
        <v>0</v>
      </c>
      <c r="M38" s="65">
        <f t="shared" si="1"/>
        <v>0</v>
      </c>
      <c r="N38" s="65">
        <f t="shared" si="0"/>
        <v>0</v>
      </c>
      <c r="O38" s="14"/>
      <c r="P38" s="68"/>
      <c r="Q38" s="85">
        <v>0</v>
      </c>
      <c r="R38" s="85">
        <f t="shared" si="2"/>
        <v>0</v>
      </c>
      <c r="S38" s="68"/>
      <c r="T38" s="68"/>
      <c r="U38" s="68"/>
      <c r="V38" s="86">
        <v>0</v>
      </c>
      <c r="W38" s="86">
        <v>0</v>
      </c>
      <c r="X38" s="86">
        <f t="shared" si="3"/>
        <v>0</v>
      </c>
      <c r="Y38" s="86">
        <f t="shared" si="4"/>
        <v>0</v>
      </c>
      <c r="Z38" s="65">
        <v>0</v>
      </c>
      <c r="AA38" s="65">
        <f t="shared" si="5"/>
        <v>0</v>
      </c>
      <c r="AB38" s="65">
        <f t="shared" si="6"/>
        <v>0</v>
      </c>
      <c r="AC38" s="65">
        <f t="shared" si="7"/>
        <v>0</v>
      </c>
    </row>
    <row r="39" spans="1:29" ht="15" customHeight="1" x14ac:dyDescent="0.3">
      <c r="A39" s="1" t="s">
        <v>176</v>
      </c>
      <c r="B39" s="1" t="s">
        <v>21</v>
      </c>
      <c r="C39" s="1" t="s">
        <v>670</v>
      </c>
      <c r="D39" s="1" t="s">
        <v>579</v>
      </c>
      <c r="E39" s="64" t="s">
        <v>526</v>
      </c>
      <c r="F39" s="8">
        <v>2</v>
      </c>
      <c r="G39" s="64" t="s">
        <v>536</v>
      </c>
      <c r="H39" s="64">
        <v>3500</v>
      </c>
      <c r="I39" s="8" t="s">
        <v>650</v>
      </c>
      <c r="J39" s="65">
        <v>0</v>
      </c>
      <c r="K39" s="65">
        <v>0</v>
      </c>
      <c r="L39" s="65">
        <v>0</v>
      </c>
      <c r="M39" s="65">
        <f t="shared" si="1"/>
        <v>0</v>
      </c>
      <c r="N39" s="65">
        <f t="shared" si="0"/>
        <v>0</v>
      </c>
      <c r="O39" s="14" t="s">
        <v>8</v>
      </c>
      <c r="P39" s="68">
        <v>1</v>
      </c>
      <c r="Q39" s="85">
        <v>0</v>
      </c>
      <c r="R39" s="85">
        <f t="shared" si="2"/>
        <v>0</v>
      </c>
      <c r="S39" s="68" t="s">
        <v>189</v>
      </c>
      <c r="T39" s="68" t="s">
        <v>621</v>
      </c>
      <c r="U39" s="68">
        <v>1</v>
      </c>
      <c r="V39" s="86">
        <v>0</v>
      </c>
      <c r="W39" s="86">
        <v>0</v>
      </c>
      <c r="X39" s="86">
        <f t="shared" si="3"/>
        <v>0</v>
      </c>
      <c r="Y39" s="86">
        <f t="shared" si="4"/>
        <v>0</v>
      </c>
      <c r="Z39" s="65">
        <v>0</v>
      </c>
      <c r="AA39" s="65">
        <f t="shared" si="5"/>
        <v>0</v>
      </c>
      <c r="AB39" s="65">
        <f t="shared" si="6"/>
        <v>0</v>
      </c>
      <c r="AC39" s="65">
        <f t="shared" si="7"/>
        <v>0</v>
      </c>
    </row>
    <row r="40" spans="1:29" ht="15" customHeight="1" x14ac:dyDescent="0.3">
      <c r="A40" s="1" t="s">
        <v>176</v>
      </c>
      <c r="B40" s="80" t="s">
        <v>175</v>
      </c>
      <c r="C40" s="80" t="s">
        <v>677</v>
      </c>
      <c r="D40" s="1" t="s">
        <v>585</v>
      </c>
      <c r="E40" s="8" t="s">
        <v>84</v>
      </c>
      <c r="F40" s="8">
        <v>1</v>
      </c>
      <c r="G40" s="8"/>
      <c r="H40" s="64"/>
      <c r="I40" s="8" t="s">
        <v>605</v>
      </c>
      <c r="J40" s="65">
        <v>0</v>
      </c>
      <c r="K40" s="65">
        <v>0</v>
      </c>
      <c r="L40" s="65">
        <v>0</v>
      </c>
      <c r="M40" s="65">
        <f t="shared" si="1"/>
        <v>0</v>
      </c>
      <c r="N40" s="65">
        <f t="shared" si="0"/>
        <v>0</v>
      </c>
      <c r="O40" s="14"/>
      <c r="P40" s="68"/>
      <c r="Q40" s="85">
        <v>0</v>
      </c>
      <c r="R40" s="85">
        <f t="shared" si="2"/>
        <v>0</v>
      </c>
      <c r="S40" s="68"/>
      <c r="T40" s="68"/>
      <c r="U40" s="68"/>
      <c r="V40" s="86">
        <v>0</v>
      </c>
      <c r="W40" s="86">
        <v>0</v>
      </c>
      <c r="X40" s="86">
        <f t="shared" si="3"/>
        <v>0</v>
      </c>
      <c r="Y40" s="86">
        <f t="shared" si="4"/>
        <v>0</v>
      </c>
      <c r="Z40" s="65">
        <v>0</v>
      </c>
      <c r="AA40" s="65">
        <f t="shared" si="5"/>
        <v>0</v>
      </c>
      <c r="AB40" s="65">
        <f t="shared" si="6"/>
        <v>0</v>
      </c>
      <c r="AC40" s="65">
        <f t="shared" si="7"/>
        <v>0</v>
      </c>
    </row>
    <row r="41" spans="1:29" ht="15" customHeight="1" x14ac:dyDescent="0.3">
      <c r="A41" s="1" t="s">
        <v>31</v>
      </c>
      <c r="B41" s="1" t="s">
        <v>21</v>
      </c>
      <c r="C41" s="1" t="s">
        <v>670</v>
      </c>
      <c r="D41" s="1" t="s">
        <v>579</v>
      </c>
      <c r="E41" s="64" t="s">
        <v>526</v>
      </c>
      <c r="F41" s="8">
        <v>2</v>
      </c>
      <c r="G41" s="64" t="s">
        <v>536</v>
      </c>
      <c r="H41" s="64">
        <v>3500</v>
      </c>
      <c r="I41" s="8" t="s">
        <v>650</v>
      </c>
      <c r="J41" s="65">
        <v>0</v>
      </c>
      <c r="K41" s="65">
        <v>0</v>
      </c>
      <c r="L41" s="65">
        <v>0</v>
      </c>
      <c r="M41" s="65">
        <f t="shared" si="1"/>
        <v>0</v>
      </c>
      <c r="N41" s="65">
        <f t="shared" si="0"/>
        <v>0</v>
      </c>
      <c r="O41" s="14" t="s">
        <v>8</v>
      </c>
      <c r="P41" s="68">
        <v>1</v>
      </c>
      <c r="Q41" s="85">
        <v>0</v>
      </c>
      <c r="R41" s="85">
        <f t="shared" si="2"/>
        <v>0</v>
      </c>
      <c r="S41" s="68"/>
      <c r="T41" s="68"/>
      <c r="U41" s="68"/>
      <c r="V41" s="86">
        <v>0</v>
      </c>
      <c r="W41" s="86">
        <v>0</v>
      </c>
      <c r="X41" s="86">
        <f t="shared" si="3"/>
        <v>0</v>
      </c>
      <c r="Y41" s="86">
        <f t="shared" si="4"/>
        <v>0</v>
      </c>
      <c r="Z41" s="65">
        <v>0</v>
      </c>
      <c r="AA41" s="65">
        <f t="shared" si="5"/>
        <v>0</v>
      </c>
      <c r="AB41" s="65">
        <f t="shared" si="6"/>
        <v>0</v>
      </c>
      <c r="AC41" s="65">
        <f t="shared" si="7"/>
        <v>0</v>
      </c>
    </row>
    <row r="42" spans="1:29" ht="15" customHeight="1" x14ac:dyDescent="0.3">
      <c r="A42" s="1" t="s">
        <v>32</v>
      </c>
      <c r="B42" s="1" t="s">
        <v>21</v>
      </c>
      <c r="C42" s="1" t="s">
        <v>670</v>
      </c>
      <c r="D42" s="1" t="s">
        <v>579</v>
      </c>
      <c r="E42" s="64" t="s">
        <v>526</v>
      </c>
      <c r="F42" s="8">
        <v>6</v>
      </c>
      <c r="G42" s="64" t="s">
        <v>536</v>
      </c>
      <c r="H42" s="64">
        <v>3500</v>
      </c>
      <c r="I42" s="8" t="s">
        <v>650</v>
      </c>
      <c r="J42" s="65">
        <v>0</v>
      </c>
      <c r="K42" s="65">
        <v>0</v>
      </c>
      <c r="L42" s="65">
        <v>0</v>
      </c>
      <c r="M42" s="65">
        <f t="shared" si="1"/>
        <v>0</v>
      </c>
      <c r="N42" s="65">
        <f t="shared" si="0"/>
        <v>0</v>
      </c>
      <c r="O42" s="14" t="s">
        <v>16</v>
      </c>
      <c r="P42" s="68">
        <v>1</v>
      </c>
      <c r="Q42" s="85">
        <v>0</v>
      </c>
      <c r="R42" s="85">
        <f t="shared" si="2"/>
        <v>0</v>
      </c>
      <c r="S42" s="68" t="s">
        <v>189</v>
      </c>
      <c r="T42" s="68" t="s">
        <v>621</v>
      </c>
      <c r="U42" s="68">
        <v>1</v>
      </c>
      <c r="V42" s="86">
        <v>0</v>
      </c>
      <c r="W42" s="86">
        <v>0</v>
      </c>
      <c r="X42" s="86">
        <f t="shared" si="3"/>
        <v>0</v>
      </c>
      <c r="Y42" s="86">
        <f t="shared" si="4"/>
        <v>0</v>
      </c>
      <c r="Z42" s="65">
        <v>0</v>
      </c>
      <c r="AA42" s="65">
        <f t="shared" si="5"/>
        <v>0</v>
      </c>
      <c r="AB42" s="65">
        <f t="shared" si="6"/>
        <v>0</v>
      </c>
      <c r="AC42" s="65">
        <f t="shared" si="7"/>
        <v>0</v>
      </c>
    </row>
    <row r="43" spans="1:29" ht="15" customHeight="1" x14ac:dyDescent="0.3">
      <c r="A43" s="1" t="s">
        <v>33</v>
      </c>
      <c r="B43" s="1" t="s">
        <v>21</v>
      </c>
      <c r="C43" s="1" t="s">
        <v>670</v>
      </c>
      <c r="D43" s="1" t="s">
        <v>579</v>
      </c>
      <c r="E43" s="64" t="s">
        <v>526</v>
      </c>
      <c r="F43" s="8">
        <v>4</v>
      </c>
      <c r="G43" s="64" t="s">
        <v>536</v>
      </c>
      <c r="H43" s="64">
        <v>3500</v>
      </c>
      <c r="I43" s="8" t="s">
        <v>650</v>
      </c>
      <c r="J43" s="65">
        <v>0</v>
      </c>
      <c r="K43" s="65">
        <v>0</v>
      </c>
      <c r="L43" s="65">
        <v>0</v>
      </c>
      <c r="M43" s="65">
        <f t="shared" si="1"/>
        <v>0</v>
      </c>
      <c r="N43" s="65">
        <f t="shared" si="0"/>
        <v>0</v>
      </c>
      <c r="O43" s="14" t="s">
        <v>16</v>
      </c>
      <c r="P43" s="68">
        <v>1</v>
      </c>
      <c r="Q43" s="85">
        <v>0</v>
      </c>
      <c r="R43" s="85">
        <f t="shared" si="2"/>
        <v>0</v>
      </c>
      <c r="S43" s="68"/>
      <c r="T43" s="68"/>
      <c r="U43" s="68"/>
      <c r="V43" s="86">
        <v>0</v>
      </c>
      <c r="W43" s="86">
        <v>0</v>
      </c>
      <c r="X43" s="86">
        <f t="shared" si="3"/>
        <v>0</v>
      </c>
      <c r="Y43" s="86">
        <f t="shared" si="4"/>
        <v>0</v>
      </c>
      <c r="Z43" s="65">
        <v>0</v>
      </c>
      <c r="AA43" s="65">
        <f t="shared" si="5"/>
        <v>0</v>
      </c>
      <c r="AB43" s="65">
        <f t="shared" si="6"/>
        <v>0</v>
      </c>
      <c r="AC43" s="65">
        <f t="shared" si="7"/>
        <v>0</v>
      </c>
    </row>
    <row r="44" spans="1:29" ht="15" customHeight="1" x14ac:dyDescent="0.3">
      <c r="A44" s="1" t="s">
        <v>34</v>
      </c>
      <c r="B44" s="1" t="s">
        <v>21</v>
      </c>
      <c r="C44" s="1" t="s">
        <v>670</v>
      </c>
      <c r="D44" s="1" t="s">
        <v>579</v>
      </c>
      <c r="E44" s="64" t="s">
        <v>526</v>
      </c>
      <c r="F44" s="8">
        <v>4</v>
      </c>
      <c r="G44" s="64" t="s">
        <v>536</v>
      </c>
      <c r="H44" s="64">
        <v>3500</v>
      </c>
      <c r="I44" s="8" t="s">
        <v>650</v>
      </c>
      <c r="J44" s="65">
        <v>0</v>
      </c>
      <c r="K44" s="65">
        <v>0</v>
      </c>
      <c r="L44" s="65">
        <v>0</v>
      </c>
      <c r="M44" s="65">
        <f t="shared" si="1"/>
        <v>0</v>
      </c>
      <c r="N44" s="65">
        <f t="shared" si="0"/>
        <v>0</v>
      </c>
      <c r="O44" s="14"/>
      <c r="P44" s="68"/>
      <c r="Q44" s="85">
        <v>0</v>
      </c>
      <c r="R44" s="85">
        <f t="shared" si="2"/>
        <v>0</v>
      </c>
      <c r="S44" s="68"/>
      <c r="T44" s="68"/>
      <c r="U44" s="68"/>
      <c r="V44" s="86">
        <v>0</v>
      </c>
      <c r="W44" s="86">
        <v>0</v>
      </c>
      <c r="X44" s="86">
        <f t="shared" si="3"/>
        <v>0</v>
      </c>
      <c r="Y44" s="86">
        <f t="shared" si="4"/>
        <v>0</v>
      </c>
      <c r="Z44" s="65">
        <v>0</v>
      </c>
      <c r="AA44" s="65">
        <f t="shared" si="5"/>
        <v>0</v>
      </c>
      <c r="AB44" s="65">
        <f t="shared" si="6"/>
        <v>0</v>
      </c>
      <c r="AC44" s="65">
        <f t="shared" si="7"/>
        <v>0</v>
      </c>
    </row>
    <row r="45" spans="1:29" ht="15" customHeight="1" x14ac:dyDescent="0.3">
      <c r="A45" s="1" t="s">
        <v>35</v>
      </c>
      <c r="B45" s="1" t="s">
        <v>36</v>
      </c>
      <c r="C45" s="1" t="s">
        <v>683</v>
      </c>
      <c r="D45" s="1" t="s">
        <v>582</v>
      </c>
      <c r="E45" s="64" t="s">
        <v>526</v>
      </c>
      <c r="F45" s="8">
        <v>3</v>
      </c>
      <c r="G45" s="8" t="s">
        <v>528</v>
      </c>
      <c r="H45" s="64">
        <v>3500</v>
      </c>
      <c r="I45" s="8" t="s">
        <v>650</v>
      </c>
      <c r="J45" s="65">
        <v>0</v>
      </c>
      <c r="K45" s="65">
        <v>0</v>
      </c>
      <c r="L45" s="65">
        <v>0</v>
      </c>
      <c r="M45" s="65">
        <f t="shared" si="1"/>
        <v>0</v>
      </c>
      <c r="N45" s="65">
        <f t="shared" si="0"/>
        <v>0</v>
      </c>
      <c r="O45" s="14"/>
      <c r="P45" s="14"/>
      <c r="Q45" s="85">
        <v>0</v>
      </c>
      <c r="R45" s="85">
        <f t="shared" si="2"/>
        <v>0</v>
      </c>
      <c r="S45" s="68"/>
      <c r="T45" s="68"/>
      <c r="U45" s="68"/>
      <c r="V45" s="86">
        <v>0</v>
      </c>
      <c r="W45" s="86">
        <v>0</v>
      </c>
      <c r="X45" s="86">
        <f t="shared" si="3"/>
        <v>0</v>
      </c>
      <c r="Y45" s="86">
        <f t="shared" si="4"/>
        <v>0</v>
      </c>
      <c r="Z45" s="65">
        <v>0</v>
      </c>
      <c r="AA45" s="65">
        <f t="shared" si="5"/>
        <v>0</v>
      </c>
      <c r="AB45" s="65">
        <f t="shared" si="6"/>
        <v>0</v>
      </c>
      <c r="AC45" s="65">
        <f t="shared" si="7"/>
        <v>0</v>
      </c>
    </row>
    <row r="46" spans="1:29" ht="15" customHeight="1" x14ac:dyDescent="0.3">
      <c r="A46" s="1" t="s">
        <v>37</v>
      </c>
      <c r="B46" s="1" t="s">
        <v>38</v>
      </c>
      <c r="C46" s="1" t="s">
        <v>680</v>
      </c>
      <c r="D46" s="1" t="s">
        <v>582</v>
      </c>
      <c r="E46" s="64" t="s">
        <v>526</v>
      </c>
      <c r="F46" s="8">
        <v>1</v>
      </c>
      <c r="G46" s="8" t="s">
        <v>529</v>
      </c>
      <c r="H46" s="64">
        <v>3500</v>
      </c>
      <c r="I46" s="8" t="s">
        <v>650</v>
      </c>
      <c r="J46" s="65">
        <v>0</v>
      </c>
      <c r="K46" s="65">
        <v>0</v>
      </c>
      <c r="L46" s="65">
        <v>0</v>
      </c>
      <c r="M46" s="65">
        <f t="shared" si="1"/>
        <v>0</v>
      </c>
      <c r="N46" s="65">
        <f t="shared" ref="N46:N77" si="8">+M46*F46</f>
        <v>0</v>
      </c>
      <c r="O46" s="14"/>
      <c r="P46" s="14"/>
      <c r="Q46" s="85">
        <v>0</v>
      </c>
      <c r="R46" s="85">
        <f t="shared" si="2"/>
        <v>0</v>
      </c>
      <c r="S46" s="68"/>
      <c r="T46" s="68"/>
      <c r="U46" s="68"/>
      <c r="V46" s="86">
        <v>0</v>
      </c>
      <c r="W46" s="86">
        <v>0</v>
      </c>
      <c r="X46" s="86">
        <f t="shared" si="3"/>
        <v>0</v>
      </c>
      <c r="Y46" s="86">
        <f t="shared" si="4"/>
        <v>0</v>
      </c>
      <c r="Z46" s="65">
        <v>0</v>
      </c>
      <c r="AA46" s="65">
        <f t="shared" si="5"/>
        <v>0</v>
      </c>
      <c r="AB46" s="65">
        <f t="shared" si="6"/>
        <v>0</v>
      </c>
      <c r="AC46" s="65">
        <f t="shared" si="7"/>
        <v>0</v>
      </c>
    </row>
    <row r="47" spans="1:29" ht="15" customHeight="1" x14ac:dyDescent="0.3">
      <c r="A47" s="1" t="s">
        <v>39</v>
      </c>
      <c r="B47" s="1" t="s">
        <v>40</v>
      </c>
      <c r="C47" s="1" t="s">
        <v>679</v>
      </c>
      <c r="D47" s="1" t="s">
        <v>582</v>
      </c>
      <c r="E47" s="64" t="s">
        <v>526</v>
      </c>
      <c r="F47" s="8">
        <v>1</v>
      </c>
      <c r="G47" s="8" t="s">
        <v>529</v>
      </c>
      <c r="H47" s="64">
        <v>3500</v>
      </c>
      <c r="I47" s="8" t="s">
        <v>650</v>
      </c>
      <c r="J47" s="65">
        <v>0</v>
      </c>
      <c r="K47" s="65">
        <v>0</v>
      </c>
      <c r="L47" s="65">
        <v>0</v>
      </c>
      <c r="M47" s="65">
        <f t="shared" si="1"/>
        <v>0</v>
      </c>
      <c r="N47" s="65">
        <f t="shared" si="8"/>
        <v>0</v>
      </c>
      <c r="O47" s="14"/>
      <c r="P47" s="14"/>
      <c r="Q47" s="85">
        <v>0</v>
      </c>
      <c r="R47" s="85">
        <f t="shared" si="2"/>
        <v>0</v>
      </c>
      <c r="S47" s="68"/>
      <c r="T47" s="68"/>
      <c r="U47" s="68"/>
      <c r="V47" s="86">
        <v>0</v>
      </c>
      <c r="W47" s="86">
        <v>0</v>
      </c>
      <c r="X47" s="86">
        <f t="shared" si="3"/>
        <v>0</v>
      </c>
      <c r="Y47" s="86">
        <f t="shared" si="4"/>
        <v>0</v>
      </c>
      <c r="Z47" s="65">
        <v>0</v>
      </c>
      <c r="AA47" s="65">
        <f t="shared" si="5"/>
        <v>0</v>
      </c>
      <c r="AB47" s="65">
        <f t="shared" si="6"/>
        <v>0</v>
      </c>
      <c r="AC47" s="65">
        <f t="shared" si="7"/>
        <v>0</v>
      </c>
    </row>
    <row r="48" spans="1:29" ht="15" customHeight="1" x14ac:dyDescent="0.3">
      <c r="A48" s="34" t="s">
        <v>41</v>
      </c>
      <c r="B48" s="34" t="s">
        <v>19</v>
      </c>
      <c r="C48" s="34" t="s">
        <v>665</v>
      </c>
      <c r="D48" s="34" t="s">
        <v>585</v>
      </c>
      <c r="E48" s="33" t="s">
        <v>94</v>
      </c>
      <c r="F48" s="33">
        <v>1</v>
      </c>
      <c r="G48" s="33"/>
      <c r="H48" s="77"/>
      <c r="I48" s="33" t="s">
        <v>523</v>
      </c>
      <c r="J48" s="65">
        <v>0</v>
      </c>
      <c r="K48" s="65">
        <v>0</v>
      </c>
      <c r="L48" s="65">
        <v>0</v>
      </c>
      <c r="M48" s="65">
        <f t="shared" si="1"/>
        <v>0</v>
      </c>
      <c r="N48" s="65">
        <f t="shared" si="8"/>
        <v>0</v>
      </c>
      <c r="O48" s="14"/>
      <c r="P48" s="14"/>
      <c r="Q48" s="85">
        <v>0</v>
      </c>
      <c r="R48" s="85">
        <f t="shared" si="2"/>
        <v>0</v>
      </c>
      <c r="S48" s="68"/>
      <c r="T48" s="68"/>
      <c r="U48" s="68"/>
      <c r="V48" s="86">
        <v>0</v>
      </c>
      <c r="W48" s="86">
        <v>0</v>
      </c>
      <c r="X48" s="86">
        <f t="shared" si="3"/>
        <v>0</v>
      </c>
      <c r="Y48" s="86">
        <f t="shared" si="4"/>
        <v>0</v>
      </c>
      <c r="Z48" s="65">
        <v>0</v>
      </c>
      <c r="AA48" s="65">
        <f t="shared" si="5"/>
        <v>0</v>
      </c>
      <c r="AB48" s="65">
        <f t="shared" si="6"/>
        <v>0</v>
      </c>
      <c r="AC48" s="65">
        <f t="shared" si="7"/>
        <v>0</v>
      </c>
    </row>
    <row r="49" spans="1:29" ht="15" customHeight="1" x14ac:dyDescent="0.3">
      <c r="A49" s="1" t="s">
        <v>42</v>
      </c>
      <c r="B49" s="1" t="s">
        <v>27</v>
      </c>
      <c r="C49" s="1" t="s">
        <v>670</v>
      </c>
      <c r="D49" s="1" t="s">
        <v>579</v>
      </c>
      <c r="E49" s="64" t="s">
        <v>526</v>
      </c>
      <c r="F49" s="8">
        <v>1</v>
      </c>
      <c r="G49" s="64" t="s">
        <v>536</v>
      </c>
      <c r="H49" s="64">
        <v>3500</v>
      </c>
      <c r="I49" s="8" t="s">
        <v>650</v>
      </c>
      <c r="J49" s="65">
        <v>0</v>
      </c>
      <c r="K49" s="65">
        <v>0</v>
      </c>
      <c r="L49" s="65">
        <v>0</v>
      </c>
      <c r="M49" s="65">
        <f t="shared" si="1"/>
        <v>0</v>
      </c>
      <c r="N49" s="65">
        <f t="shared" si="8"/>
        <v>0</v>
      </c>
      <c r="O49" s="14"/>
      <c r="P49" s="14"/>
      <c r="Q49" s="85">
        <v>0</v>
      </c>
      <c r="R49" s="85">
        <f t="shared" si="2"/>
        <v>0</v>
      </c>
      <c r="S49" s="68"/>
      <c r="T49" s="68"/>
      <c r="U49" s="68"/>
      <c r="V49" s="86">
        <v>0</v>
      </c>
      <c r="W49" s="86">
        <v>0</v>
      </c>
      <c r="X49" s="86">
        <f t="shared" si="3"/>
        <v>0</v>
      </c>
      <c r="Y49" s="86">
        <f t="shared" si="4"/>
        <v>0</v>
      </c>
      <c r="Z49" s="65">
        <v>0</v>
      </c>
      <c r="AA49" s="65">
        <f t="shared" si="5"/>
        <v>0</v>
      </c>
      <c r="AB49" s="65">
        <f t="shared" si="6"/>
        <v>0</v>
      </c>
      <c r="AC49" s="65">
        <f t="shared" si="7"/>
        <v>0</v>
      </c>
    </row>
    <row r="50" spans="1:29" ht="15" customHeight="1" x14ac:dyDescent="0.3">
      <c r="A50" s="1" t="s">
        <v>43</v>
      </c>
      <c r="B50" s="1" t="s">
        <v>44</v>
      </c>
      <c r="C50" s="1" t="s">
        <v>679</v>
      </c>
      <c r="D50" s="1" t="s">
        <v>582</v>
      </c>
      <c r="E50" s="64" t="s">
        <v>526</v>
      </c>
      <c r="F50" s="8">
        <v>1</v>
      </c>
      <c r="G50" s="8" t="s">
        <v>529</v>
      </c>
      <c r="H50" s="64">
        <v>3500</v>
      </c>
      <c r="I50" s="8" t="s">
        <v>650</v>
      </c>
      <c r="J50" s="65">
        <v>0</v>
      </c>
      <c r="K50" s="65">
        <v>0</v>
      </c>
      <c r="L50" s="65">
        <v>0</v>
      </c>
      <c r="M50" s="65">
        <f t="shared" si="1"/>
        <v>0</v>
      </c>
      <c r="N50" s="65">
        <f t="shared" si="8"/>
        <v>0</v>
      </c>
      <c r="O50" s="14"/>
      <c r="P50" s="14"/>
      <c r="Q50" s="85">
        <v>0</v>
      </c>
      <c r="R50" s="85">
        <f t="shared" si="2"/>
        <v>0</v>
      </c>
      <c r="S50" s="68"/>
      <c r="T50" s="68"/>
      <c r="U50" s="68"/>
      <c r="V50" s="86">
        <v>0</v>
      </c>
      <c r="W50" s="86">
        <v>0</v>
      </c>
      <c r="X50" s="86">
        <f t="shared" si="3"/>
        <v>0</v>
      </c>
      <c r="Y50" s="86">
        <f t="shared" si="4"/>
        <v>0</v>
      </c>
      <c r="Z50" s="65">
        <v>0</v>
      </c>
      <c r="AA50" s="65">
        <f t="shared" si="5"/>
        <v>0</v>
      </c>
      <c r="AB50" s="65">
        <f t="shared" si="6"/>
        <v>0</v>
      </c>
      <c r="AC50" s="65">
        <f t="shared" si="7"/>
        <v>0</v>
      </c>
    </row>
    <row r="51" spans="1:29" ht="15" customHeight="1" x14ac:dyDescent="0.3">
      <c r="A51" s="1" t="s">
        <v>45</v>
      </c>
      <c r="B51" s="1" t="s">
        <v>15</v>
      </c>
      <c r="C51" s="51" t="s">
        <v>672</v>
      </c>
      <c r="D51" s="1" t="s">
        <v>579</v>
      </c>
      <c r="E51" s="64" t="s">
        <v>526</v>
      </c>
      <c r="F51" s="8">
        <v>1</v>
      </c>
      <c r="G51" s="64" t="s">
        <v>534</v>
      </c>
      <c r="H51" s="64">
        <v>3500</v>
      </c>
      <c r="I51" s="8" t="s">
        <v>650</v>
      </c>
      <c r="J51" s="65">
        <v>0</v>
      </c>
      <c r="K51" s="65">
        <v>0</v>
      </c>
      <c r="L51" s="65">
        <v>0</v>
      </c>
      <c r="M51" s="65">
        <f t="shared" si="1"/>
        <v>0</v>
      </c>
      <c r="N51" s="65">
        <f t="shared" si="8"/>
        <v>0</v>
      </c>
      <c r="O51" s="14" t="s">
        <v>8</v>
      </c>
      <c r="P51" s="68">
        <v>1</v>
      </c>
      <c r="Q51" s="85">
        <v>0</v>
      </c>
      <c r="R51" s="85">
        <f t="shared" si="2"/>
        <v>0</v>
      </c>
      <c r="S51" s="68"/>
      <c r="T51" s="68"/>
      <c r="U51" s="68"/>
      <c r="V51" s="86">
        <v>0</v>
      </c>
      <c r="W51" s="86">
        <v>0</v>
      </c>
      <c r="X51" s="86">
        <f t="shared" si="3"/>
        <v>0</v>
      </c>
      <c r="Y51" s="86">
        <f t="shared" si="4"/>
        <v>0</v>
      </c>
      <c r="Z51" s="65">
        <v>0</v>
      </c>
      <c r="AA51" s="65">
        <f t="shared" si="5"/>
        <v>0</v>
      </c>
      <c r="AB51" s="65">
        <f t="shared" si="6"/>
        <v>0</v>
      </c>
      <c r="AC51" s="65">
        <f t="shared" si="7"/>
        <v>0</v>
      </c>
    </row>
    <row r="52" spans="1:29" ht="15" customHeight="1" x14ac:dyDescent="0.3">
      <c r="A52" s="1" t="s">
        <v>45</v>
      </c>
      <c r="B52" s="80" t="s">
        <v>184</v>
      </c>
      <c r="C52" s="80" t="s">
        <v>663</v>
      </c>
      <c r="D52" s="1" t="s">
        <v>585</v>
      </c>
      <c r="E52" s="8" t="s">
        <v>84</v>
      </c>
      <c r="F52" s="8">
        <v>1</v>
      </c>
      <c r="G52" s="8"/>
      <c r="H52" s="64"/>
      <c r="I52" s="8" t="s">
        <v>525</v>
      </c>
      <c r="J52" s="65">
        <v>0</v>
      </c>
      <c r="K52" s="65">
        <v>0</v>
      </c>
      <c r="L52" s="65">
        <v>0</v>
      </c>
      <c r="M52" s="65">
        <f t="shared" si="1"/>
        <v>0</v>
      </c>
      <c r="N52" s="65">
        <f t="shared" si="8"/>
        <v>0</v>
      </c>
      <c r="O52" s="14"/>
      <c r="P52" s="68"/>
      <c r="Q52" s="85">
        <v>0</v>
      </c>
      <c r="R52" s="85">
        <f t="shared" si="2"/>
        <v>0</v>
      </c>
      <c r="S52" s="68"/>
      <c r="T52" s="68"/>
      <c r="U52" s="68"/>
      <c r="V52" s="86">
        <v>0</v>
      </c>
      <c r="W52" s="86">
        <v>0</v>
      </c>
      <c r="X52" s="86">
        <f t="shared" si="3"/>
        <v>0</v>
      </c>
      <c r="Y52" s="86">
        <f t="shared" si="4"/>
        <v>0</v>
      </c>
      <c r="Z52" s="65">
        <v>0</v>
      </c>
      <c r="AA52" s="65">
        <f t="shared" si="5"/>
        <v>0</v>
      </c>
      <c r="AB52" s="65">
        <f t="shared" si="6"/>
        <v>0</v>
      </c>
      <c r="AC52" s="65">
        <f t="shared" si="7"/>
        <v>0</v>
      </c>
    </row>
    <row r="53" spans="1:29" ht="15" customHeight="1" x14ac:dyDescent="0.3">
      <c r="A53" s="1" t="s">
        <v>46</v>
      </c>
      <c r="B53" s="1" t="s">
        <v>15</v>
      </c>
      <c r="C53" s="51" t="s">
        <v>672</v>
      </c>
      <c r="D53" s="1" t="s">
        <v>579</v>
      </c>
      <c r="E53" s="64" t="s">
        <v>526</v>
      </c>
      <c r="F53" s="8">
        <v>2</v>
      </c>
      <c r="G53" s="64" t="s">
        <v>534</v>
      </c>
      <c r="H53" s="64">
        <v>3500</v>
      </c>
      <c r="I53" s="8" t="s">
        <v>650</v>
      </c>
      <c r="J53" s="65">
        <v>0</v>
      </c>
      <c r="K53" s="65">
        <v>0</v>
      </c>
      <c r="L53" s="65">
        <v>0</v>
      </c>
      <c r="M53" s="65">
        <f t="shared" si="1"/>
        <v>0</v>
      </c>
      <c r="N53" s="65">
        <f t="shared" si="8"/>
        <v>0</v>
      </c>
      <c r="O53" s="14" t="s">
        <v>8</v>
      </c>
      <c r="P53" s="68">
        <v>1</v>
      </c>
      <c r="Q53" s="85">
        <v>0</v>
      </c>
      <c r="R53" s="85">
        <f t="shared" si="2"/>
        <v>0</v>
      </c>
      <c r="S53" s="68"/>
      <c r="T53" s="68"/>
      <c r="U53" s="68"/>
      <c r="V53" s="86">
        <v>0</v>
      </c>
      <c r="W53" s="86">
        <v>0</v>
      </c>
      <c r="X53" s="86">
        <f t="shared" si="3"/>
        <v>0</v>
      </c>
      <c r="Y53" s="86">
        <f t="shared" si="4"/>
        <v>0</v>
      </c>
      <c r="Z53" s="65">
        <v>0</v>
      </c>
      <c r="AA53" s="65">
        <f t="shared" si="5"/>
        <v>0</v>
      </c>
      <c r="AB53" s="65">
        <f t="shared" si="6"/>
        <v>0</v>
      </c>
      <c r="AC53" s="65">
        <f t="shared" si="7"/>
        <v>0</v>
      </c>
    </row>
    <row r="54" spans="1:29" ht="15" customHeight="1" x14ac:dyDescent="0.3">
      <c r="A54" s="1" t="s">
        <v>180</v>
      </c>
      <c r="B54" s="1" t="s">
        <v>4</v>
      </c>
      <c r="C54" s="1" t="s">
        <v>668</v>
      </c>
      <c r="D54" s="1" t="s">
        <v>579</v>
      </c>
      <c r="E54" s="64" t="s">
        <v>526</v>
      </c>
      <c r="F54" s="8">
        <v>2</v>
      </c>
      <c r="G54" s="64" t="s">
        <v>536</v>
      </c>
      <c r="H54" s="64">
        <v>3500</v>
      </c>
      <c r="I54" s="8" t="s">
        <v>650</v>
      </c>
      <c r="J54" s="65">
        <v>0</v>
      </c>
      <c r="K54" s="65">
        <v>0</v>
      </c>
      <c r="L54" s="65">
        <v>0</v>
      </c>
      <c r="M54" s="65">
        <f t="shared" si="1"/>
        <v>0</v>
      </c>
      <c r="N54" s="65">
        <f t="shared" si="8"/>
        <v>0</v>
      </c>
      <c r="O54" s="14" t="s">
        <v>8</v>
      </c>
      <c r="P54" s="68">
        <v>1</v>
      </c>
      <c r="Q54" s="85">
        <v>0</v>
      </c>
      <c r="R54" s="85">
        <f t="shared" si="2"/>
        <v>0</v>
      </c>
      <c r="S54" s="68" t="s">
        <v>189</v>
      </c>
      <c r="T54" s="68" t="s">
        <v>621</v>
      </c>
      <c r="U54" s="68">
        <v>1</v>
      </c>
      <c r="V54" s="86">
        <v>0</v>
      </c>
      <c r="W54" s="86">
        <v>0</v>
      </c>
      <c r="X54" s="86">
        <f t="shared" si="3"/>
        <v>0</v>
      </c>
      <c r="Y54" s="86">
        <f t="shared" si="4"/>
        <v>0</v>
      </c>
      <c r="Z54" s="65">
        <v>0</v>
      </c>
      <c r="AA54" s="65">
        <f t="shared" si="5"/>
        <v>0</v>
      </c>
      <c r="AB54" s="65">
        <f t="shared" si="6"/>
        <v>0</v>
      </c>
      <c r="AC54" s="65">
        <f t="shared" si="7"/>
        <v>0</v>
      </c>
    </row>
    <row r="55" spans="1:29" ht="15" customHeight="1" x14ac:dyDescent="0.3">
      <c r="A55" s="1" t="s">
        <v>181</v>
      </c>
      <c r="B55" s="1" t="s">
        <v>4</v>
      </c>
      <c r="C55" s="1" t="s">
        <v>668</v>
      </c>
      <c r="D55" s="1" t="s">
        <v>579</v>
      </c>
      <c r="E55" s="64" t="s">
        <v>526</v>
      </c>
      <c r="F55" s="8">
        <v>4</v>
      </c>
      <c r="G55" s="64" t="s">
        <v>536</v>
      </c>
      <c r="H55" s="64">
        <v>3500</v>
      </c>
      <c r="I55" s="8" t="s">
        <v>650</v>
      </c>
      <c r="J55" s="65">
        <v>0</v>
      </c>
      <c r="K55" s="65">
        <v>0</v>
      </c>
      <c r="L55" s="65">
        <v>0</v>
      </c>
      <c r="M55" s="65">
        <f t="shared" si="1"/>
        <v>0</v>
      </c>
      <c r="N55" s="65">
        <f t="shared" si="8"/>
        <v>0</v>
      </c>
      <c r="O55" s="14" t="s">
        <v>8</v>
      </c>
      <c r="P55" s="68">
        <v>1</v>
      </c>
      <c r="Q55" s="85">
        <v>0</v>
      </c>
      <c r="R55" s="85">
        <f t="shared" si="2"/>
        <v>0</v>
      </c>
      <c r="S55" s="68" t="s">
        <v>189</v>
      </c>
      <c r="T55" s="68" t="s">
        <v>621</v>
      </c>
      <c r="U55" s="68">
        <v>1</v>
      </c>
      <c r="V55" s="86">
        <v>0</v>
      </c>
      <c r="W55" s="86">
        <v>0</v>
      </c>
      <c r="X55" s="86">
        <f t="shared" si="3"/>
        <v>0</v>
      </c>
      <c r="Y55" s="86">
        <f t="shared" si="4"/>
        <v>0</v>
      </c>
      <c r="Z55" s="65">
        <v>0</v>
      </c>
      <c r="AA55" s="65">
        <f t="shared" si="5"/>
        <v>0</v>
      </c>
      <c r="AB55" s="65">
        <f t="shared" si="6"/>
        <v>0</v>
      </c>
      <c r="AC55" s="65">
        <f t="shared" si="7"/>
        <v>0</v>
      </c>
    </row>
    <row r="56" spans="1:29" ht="15" customHeight="1" x14ac:dyDescent="0.3">
      <c r="A56" s="1" t="s">
        <v>181</v>
      </c>
      <c r="B56" s="80" t="s">
        <v>175</v>
      </c>
      <c r="C56" s="80" t="s">
        <v>677</v>
      </c>
      <c r="D56" s="1" t="s">
        <v>585</v>
      </c>
      <c r="E56" s="8" t="s">
        <v>84</v>
      </c>
      <c r="F56" s="8">
        <v>2</v>
      </c>
      <c r="G56" s="8"/>
      <c r="H56" s="64"/>
      <c r="I56" s="8" t="s">
        <v>605</v>
      </c>
      <c r="J56" s="65">
        <v>0</v>
      </c>
      <c r="K56" s="65">
        <v>0</v>
      </c>
      <c r="L56" s="65">
        <v>0</v>
      </c>
      <c r="M56" s="65">
        <f t="shared" si="1"/>
        <v>0</v>
      </c>
      <c r="N56" s="65">
        <f t="shared" si="8"/>
        <v>0</v>
      </c>
      <c r="O56" s="14"/>
      <c r="P56" s="68"/>
      <c r="Q56" s="85">
        <v>0</v>
      </c>
      <c r="R56" s="85">
        <f t="shared" si="2"/>
        <v>0</v>
      </c>
      <c r="S56" s="68"/>
      <c r="T56" s="68"/>
      <c r="U56" s="68"/>
      <c r="V56" s="86">
        <v>0</v>
      </c>
      <c r="W56" s="86">
        <v>0</v>
      </c>
      <c r="X56" s="86">
        <f t="shared" si="3"/>
        <v>0</v>
      </c>
      <c r="Y56" s="86">
        <f t="shared" si="4"/>
        <v>0</v>
      </c>
      <c r="Z56" s="65">
        <v>0</v>
      </c>
      <c r="AA56" s="65">
        <f t="shared" si="5"/>
        <v>0</v>
      </c>
      <c r="AB56" s="65">
        <f t="shared" si="6"/>
        <v>0</v>
      </c>
      <c r="AC56" s="65">
        <f t="shared" si="7"/>
        <v>0</v>
      </c>
    </row>
    <row r="57" spans="1:29" ht="15" customHeight="1" x14ac:dyDescent="0.3">
      <c r="A57" s="1" t="s">
        <v>181</v>
      </c>
      <c r="B57" s="80" t="s">
        <v>184</v>
      </c>
      <c r="C57" s="80" t="s">
        <v>663</v>
      </c>
      <c r="D57" s="1" t="s">
        <v>585</v>
      </c>
      <c r="E57" s="8" t="s">
        <v>84</v>
      </c>
      <c r="F57" s="8">
        <v>1</v>
      </c>
      <c r="G57" s="8"/>
      <c r="H57" s="64"/>
      <c r="I57" s="8" t="s">
        <v>525</v>
      </c>
      <c r="J57" s="65">
        <v>0</v>
      </c>
      <c r="K57" s="65">
        <v>0</v>
      </c>
      <c r="L57" s="65">
        <v>0</v>
      </c>
      <c r="M57" s="65">
        <f t="shared" si="1"/>
        <v>0</v>
      </c>
      <c r="N57" s="65">
        <f t="shared" si="8"/>
        <v>0</v>
      </c>
      <c r="O57" s="14"/>
      <c r="P57" s="68"/>
      <c r="Q57" s="85">
        <v>0</v>
      </c>
      <c r="R57" s="85">
        <f t="shared" si="2"/>
        <v>0</v>
      </c>
      <c r="S57" s="68"/>
      <c r="T57" s="68"/>
      <c r="U57" s="68"/>
      <c r="V57" s="86">
        <v>0</v>
      </c>
      <c r="W57" s="86">
        <v>0</v>
      </c>
      <c r="X57" s="86">
        <f t="shared" si="3"/>
        <v>0</v>
      </c>
      <c r="Y57" s="86">
        <f t="shared" si="4"/>
        <v>0</v>
      </c>
      <c r="Z57" s="65">
        <v>0</v>
      </c>
      <c r="AA57" s="65">
        <f t="shared" si="5"/>
        <v>0</v>
      </c>
      <c r="AB57" s="65">
        <f t="shared" si="6"/>
        <v>0</v>
      </c>
      <c r="AC57" s="65">
        <f t="shared" si="7"/>
        <v>0</v>
      </c>
    </row>
    <row r="58" spans="1:29" ht="15" customHeight="1" x14ac:dyDescent="0.3">
      <c r="A58" s="1" t="s">
        <v>47</v>
      </c>
      <c r="B58" s="1" t="s">
        <v>4</v>
      </c>
      <c r="C58" s="1" t="s">
        <v>668</v>
      </c>
      <c r="D58" s="1" t="s">
        <v>579</v>
      </c>
      <c r="E58" s="64" t="s">
        <v>526</v>
      </c>
      <c r="F58" s="8">
        <v>1</v>
      </c>
      <c r="G58" s="64" t="s">
        <v>536</v>
      </c>
      <c r="H58" s="64">
        <v>3500</v>
      </c>
      <c r="I58" s="8" t="s">
        <v>650</v>
      </c>
      <c r="J58" s="65">
        <v>0</v>
      </c>
      <c r="K58" s="65">
        <v>0</v>
      </c>
      <c r="L58" s="65">
        <v>0</v>
      </c>
      <c r="M58" s="65">
        <f t="shared" si="1"/>
        <v>0</v>
      </c>
      <c r="N58" s="65">
        <f t="shared" si="8"/>
        <v>0</v>
      </c>
      <c r="O58" s="14" t="s">
        <v>8</v>
      </c>
      <c r="P58" s="68">
        <v>1</v>
      </c>
      <c r="Q58" s="85">
        <v>0</v>
      </c>
      <c r="R58" s="85">
        <f t="shared" si="2"/>
        <v>0</v>
      </c>
      <c r="S58" s="68"/>
      <c r="T58" s="68"/>
      <c r="U58" s="68"/>
      <c r="V58" s="86">
        <v>0</v>
      </c>
      <c r="W58" s="86">
        <v>0</v>
      </c>
      <c r="X58" s="86">
        <f t="shared" si="3"/>
        <v>0</v>
      </c>
      <c r="Y58" s="86">
        <f t="shared" si="4"/>
        <v>0</v>
      </c>
      <c r="Z58" s="65">
        <v>0</v>
      </c>
      <c r="AA58" s="65">
        <f t="shared" si="5"/>
        <v>0</v>
      </c>
      <c r="AB58" s="65">
        <f t="shared" si="6"/>
        <v>0</v>
      </c>
      <c r="AC58" s="65">
        <f t="shared" si="7"/>
        <v>0</v>
      </c>
    </row>
    <row r="59" spans="1:29" ht="15" customHeight="1" x14ac:dyDescent="0.3">
      <c r="A59" s="51" t="s">
        <v>475</v>
      </c>
      <c r="B59" s="51" t="s">
        <v>4</v>
      </c>
      <c r="C59" s="1" t="s">
        <v>668</v>
      </c>
      <c r="D59" s="51" t="s">
        <v>580</v>
      </c>
      <c r="E59" s="64" t="s">
        <v>526</v>
      </c>
      <c r="F59" s="56">
        <v>1</v>
      </c>
      <c r="G59" s="56" t="s">
        <v>535</v>
      </c>
      <c r="H59" s="64">
        <v>3500</v>
      </c>
      <c r="I59" s="8" t="s">
        <v>650</v>
      </c>
      <c r="J59" s="65">
        <v>0</v>
      </c>
      <c r="K59" s="65">
        <v>0</v>
      </c>
      <c r="L59" s="65">
        <v>0</v>
      </c>
      <c r="M59" s="65">
        <f t="shared" si="1"/>
        <v>0</v>
      </c>
      <c r="N59" s="65">
        <f t="shared" si="8"/>
        <v>0</v>
      </c>
      <c r="O59" s="14" t="s">
        <v>8</v>
      </c>
      <c r="P59" s="68">
        <v>1</v>
      </c>
      <c r="Q59" s="85">
        <v>0</v>
      </c>
      <c r="R59" s="85">
        <f t="shared" si="2"/>
        <v>0</v>
      </c>
      <c r="S59" s="68"/>
      <c r="T59" s="68"/>
      <c r="U59" s="68"/>
      <c r="V59" s="86">
        <v>0</v>
      </c>
      <c r="W59" s="86">
        <v>0</v>
      </c>
      <c r="X59" s="86">
        <f t="shared" si="3"/>
        <v>0</v>
      </c>
      <c r="Y59" s="86">
        <f t="shared" si="4"/>
        <v>0</v>
      </c>
      <c r="Z59" s="65">
        <v>0</v>
      </c>
      <c r="AA59" s="65">
        <f t="shared" si="5"/>
        <v>0</v>
      </c>
      <c r="AB59" s="65">
        <f t="shared" si="6"/>
        <v>0</v>
      </c>
      <c r="AC59" s="65">
        <f t="shared" si="7"/>
        <v>0</v>
      </c>
    </row>
    <row r="60" spans="1:29" ht="15" customHeight="1" x14ac:dyDescent="0.3">
      <c r="A60" s="1" t="s">
        <v>48</v>
      </c>
      <c r="B60" s="1" t="s">
        <v>4</v>
      </c>
      <c r="C60" s="1" t="s">
        <v>668</v>
      </c>
      <c r="D60" s="1" t="s">
        <v>579</v>
      </c>
      <c r="E60" s="64" t="s">
        <v>526</v>
      </c>
      <c r="F60" s="8">
        <v>4</v>
      </c>
      <c r="G60" s="64" t="s">
        <v>536</v>
      </c>
      <c r="H60" s="64">
        <v>3500</v>
      </c>
      <c r="I60" s="8" t="s">
        <v>650</v>
      </c>
      <c r="J60" s="65">
        <v>0</v>
      </c>
      <c r="K60" s="65">
        <v>0</v>
      </c>
      <c r="L60" s="65">
        <v>0</v>
      </c>
      <c r="M60" s="65">
        <f t="shared" si="1"/>
        <v>0</v>
      </c>
      <c r="N60" s="65">
        <f t="shared" si="8"/>
        <v>0</v>
      </c>
      <c r="O60" s="14" t="s">
        <v>8</v>
      </c>
      <c r="P60" s="68">
        <v>1</v>
      </c>
      <c r="Q60" s="85">
        <v>0</v>
      </c>
      <c r="R60" s="85">
        <f t="shared" si="2"/>
        <v>0</v>
      </c>
      <c r="S60" s="68" t="s">
        <v>189</v>
      </c>
      <c r="T60" s="68" t="s">
        <v>621</v>
      </c>
      <c r="U60" s="68">
        <v>1</v>
      </c>
      <c r="V60" s="86">
        <v>0</v>
      </c>
      <c r="W60" s="86">
        <v>0</v>
      </c>
      <c r="X60" s="86">
        <f t="shared" si="3"/>
        <v>0</v>
      </c>
      <c r="Y60" s="86">
        <f t="shared" si="4"/>
        <v>0</v>
      </c>
      <c r="Z60" s="65">
        <v>0</v>
      </c>
      <c r="AA60" s="65">
        <f t="shared" si="5"/>
        <v>0</v>
      </c>
      <c r="AB60" s="65">
        <f t="shared" si="6"/>
        <v>0</v>
      </c>
      <c r="AC60" s="65">
        <f t="shared" si="7"/>
        <v>0</v>
      </c>
    </row>
    <row r="61" spans="1:29" ht="15" customHeight="1" x14ac:dyDescent="0.3">
      <c r="A61" s="1" t="s">
        <v>48</v>
      </c>
      <c r="B61" s="80" t="s">
        <v>184</v>
      </c>
      <c r="C61" s="80" t="s">
        <v>663</v>
      </c>
      <c r="D61" s="1" t="s">
        <v>585</v>
      </c>
      <c r="E61" s="8" t="s">
        <v>84</v>
      </c>
      <c r="F61" s="8">
        <v>1</v>
      </c>
      <c r="G61" s="8"/>
      <c r="H61" s="64"/>
      <c r="I61" s="8" t="s">
        <v>525</v>
      </c>
      <c r="J61" s="65">
        <v>0</v>
      </c>
      <c r="K61" s="65">
        <v>0</v>
      </c>
      <c r="L61" s="65">
        <v>0</v>
      </c>
      <c r="M61" s="65">
        <f t="shared" si="1"/>
        <v>0</v>
      </c>
      <c r="N61" s="65">
        <f t="shared" si="8"/>
        <v>0</v>
      </c>
      <c r="O61" s="14"/>
      <c r="P61" s="68"/>
      <c r="Q61" s="85">
        <v>0</v>
      </c>
      <c r="R61" s="85">
        <f t="shared" si="2"/>
        <v>0</v>
      </c>
      <c r="S61" s="68"/>
      <c r="T61" s="68"/>
      <c r="U61" s="68"/>
      <c r="V61" s="86">
        <v>0</v>
      </c>
      <c r="W61" s="86">
        <v>0</v>
      </c>
      <c r="X61" s="86">
        <f t="shared" si="3"/>
        <v>0</v>
      </c>
      <c r="Y61" s="86">
        <f t="shared" si="4"/>
        <v>0</v>
      </c>
      <c r="Z61" s="65">
        <v>0</v>
      </c>
      <c r="AA61" s="65">
        <f t="shared" si="5"/>
        <v>0</v>
      </c>
      <c r="AB61" s="65">
        <f t="shared" si="6"/>
        <v>0</v>
      </c>
      <c r="AC61" s="65">
        <f t="shared" si="7"/>
        <v>0</v>
      </c>
    </row>
    <row r="62" spans="1:29" ht="15" customHeight="1" x14ac:dyDescent="0.3">
      <c r="A62" s="1" t="s">
        <v>177</v>
      </c>
      <c r="B62" s="1" t="s">
        <v>4</v>
      </c>
      <c r="C62" s="1" t="s">
        <v>668</v>
      </c>
      <c r="D62" s="1" t="s">
        <v>579</v>
      </c>
      <c r="E62" s="64" t="s">
        <v>526</v>
      </c>
      <c r="F62" s="8">
        <v>4</v>
      </c>
      <c r="G62" s="64" t="s">
        <v>536</v>
      </c>
      <c r="H62" s="64">
        <v>3500</v>
      </c>
      <c r="I62" s="8" t="s">
        <v>650</v>
      </c>
      <c r="J62" s="65">
        <v>0</v>
      </c>
      <c r="K62" s="65">
        <v>0</v>
      </c>
      <c r="L62" s="65">
        <v>0</v>
      </c>
      <c r="M62" s="65">
        <f t="shared" si="1"/>
        <v>0</v>
      </c>
      <c r="N62" s="65">
        <f t="shared" si="8"/>
        <v>0</v>
      </c>
      <c r="O62" s="14" t="s">
        <v>8</v>
      </c>
      <c r="P62" s="68">
        <v>1</v>
      </c>
      <c r="Q62" s="85">
        <v>0</v>
      </c>
      <c r="R62" s="85">
        <f t="shared" si="2"/>
        <v>0</v>
      </c>
      <c r="S62" s="68" t="s">
        <v>189</v>
      </c>
      <c r="T62" s="68" t="s">
        <v>621</v>
      </c>
      <c r="U62" s="68">
        <v>1</v>
      </c>
      <c r="V62" s="86">
        <v>0</v>
      </c>
      <c r="W62" s="86">
        <v>0</v>
      </c>
      <c r="X62" s="86">
        <f t="shared" si="3"/>
        <v>0</v>
      </c>
      <c r="Y62" s="86">
        <f t="shared" si="4"/>
        <v>0</v>
      </c>
      <c r="Z62" s="65">
        <v>0</v>
      </c>
      <c r="AA62" s="65">
        <f t="shared" si="5"/>
        <v>0</v>
      </c>
      <c r="AB62" s="65">
        <f t="shared" si="6"/>
        <v>0</v>
      </c>
      <c r="AC62" s="65">
        <f t="shared" si="7"/>
        <v>0</v>
      </c>
    </row>
    <row r="63" spans="1:29" ht="15" customHeight="1" x14ac:dyDescent="0.3">
      <c r="A63" s="1" t="s">
        <v>177</v>
      </c>
      <c r="B63" s="80" t="s">
        <v>184</v>
      </c>
      <c r="C63" s="80" t="s">
        <v>663</v>
      </c>
      <c r="D63" s="1" t="s">
        <v>585</v>
      </c>
      <c r="E63" s="8" t="s">
        <v>84</v>
      </c>
      <c r="F63" s="8">
        <v>1</v>
      </c>
      <c r="G63" s="8"/>
      <c r="H63" s="64"/>
      <c r="I63" s="8" t="s">
        <v>525</v>
      </c>
      <c r="J63" s="65">
        <v>0</v>
      </c>
      <c r="K63" s="65">
        <v>0</v>
      </c>
      <c r="L63" s="65">
        <v>0</v>
      </c>
      <c r="M63" s="65">
        <f t="shared" si="1"/>
        <v>0</v>
      </c>
      <c r="N63" s="65">
        <f t="shared" si="8"/>
        <v>0</v>
      </c>
      <c r="O63" s="14"/>
      <c r="P63" s="68"/>
      <c r="Q63" s="85">
        <v>0</v>
      </c>
      <c r="R63" s="85">
        <f t="shared" si="2"/>
        <v>0</v>
      </c>
      <c r="S63" s="68"/>
      <c r="T63" s="68"/>
      <c r="U63" s="68"/>
      <c r="V63" s="86">
        <v>0</v>
      </c>
      <c r="W63" s="86">
        <v>0</v>
      </c>
      <c r="X63" s="86">
        <f t="shared" si="3"/>
        <v>0</v>
      </c>
      <c r="Y63" s="86">
        <f t="shared" si="4"/>
        <v>0</v>
      </c>
      <c r="Z63" s="65">
        <v>0</v>
      </c>
      <c r="AA63" s="65">
        <f t="shared" si="5"/>
        <v>0</v>
      </c>
      <c r="AB63" s="65">
        <f t="shared" si="6"/>
        <v>0</v>
      </c>
      <c r="AC63" s="65">
        <f t="shared" si="7"/>
        <v>0</v>
      </c>
    </row>
    <row r="64" spans="1:29" ht="15" customHeight="1" x14ac:dyDescent="0.3">
      <c r="A64" s="1" t="s">
        <v>178</v>
      </c>
      <c r="B64" s="1" t="s">
        <v>188</v>
      </c>
      <c r="C64" s="51" t="s">
        <v>671</v>
      </c>
      <c r="D64" s="1" t="s">
        <v>579</v>
      </c>
      <c r="E64" s="64" t="s">
        <v>526</v>
      </c>
      <c r="F64" s="8">
        <v>1</v>
      </c>
      <c r="G64" s="64" t="s">
        <v>532</v>
      </c>
      <c r="H64" s="64">
        <v>3500</v>
      </c>
      <c r="I64" s="8" t="s">
        <v>650</v>
      </c>
      <c r="J64" s="65">
        <v>0</v>
      </c>
      <c r="K64" s="65">
        <v>0</v>
      </c>
      <c r="L64" s="65">
        <v>0</v>
      </c>
      <c r="M64" s="65">
        <f t="shared" si="1"/>
        <v>0</v>
      </c>
      <c r="N64" s="65">
        <f t="shared" si="8"/>
        <v>0</v>
      </c>
      <c r="O64" s="14" t="s">
        <v>8</v>
      </c>
      <c r="P64" s="68">
        <v>1</v>
      </c>
      <c r="Q64" s="85">
        <v>0</v>
      </c>
      <c r="R64" s="85">
        <f t="shared" si="2"/>
        <v>0</v>
      </c>
      <c r="S64" s="68"/>
      <c r="T64" s="68"/>
      <c r="U64" s="68"/>
      <c r="V64" s="86">
        <v>0</v>
      </c>
      <c r="W64" s="86">
        <v>0</v>
      </c>
      <c r="X64" s="86">
        <f t="shared" si="3"/>
        <v>0</v>
      </c>
      <c r="Y64" s="86">
        <f t="shared" si="4"/>
        <v>0</v>
      </c>
      <c r="Z64" s="65">
        <v>0</v>
      </c>
      <c r="AA64" s="65">
        <f t="shared" si="5"/>
        <v>0</v>
      </c>
      <c r="AB64" s="65">
        <f t="shared" si="6"/>
        <v>0</v>
      </c>
      <c r="AC64" s="65">
        <f t="shared" si="7"/>
        <v>0</v>
      </c>
    </row>
    <row r="65" spans="1:29" s="26" customFormat="1" ht="15" customHeight="1" x14ac:dyDescent="0.3">
      <c r="A65" s="51" t="s">
        <v>476</v>
      </c>
      <c r="B65" s="51" t="s">
        <v>188</v>
      </c>
      <c r="C65" s="51" t="s">
        <v>671</v>
      </c>
      <c r="D65" s="51" t="s">
        <v>580</v>
      </c>
      <c r="E65" s="64" t="s">
        <v>526</v>
      </c>
      <c r="F65" s="56">
        <v>1</v>
      </c>
      <c r="G65" s="56" t="s">
        <v>531</v>
      </c>
      <c r="H65" s="64">
        <v>3500</v>
      </c>
      <c r="I65" s="8" t="s">
        <v>650</v>
      </c>
      <c r="J65" s="65">
        <v>0</v>
      </c>
      <c r="K65" s="65">
        <v>0</v>
      </c>
      <c r="L65" s="65">
        <v>0</v>
      </c>
      <c r="M65" s="65">
        <f t="shared" si="1"/>
        <v>0</v>
      </c>
      <c r="N65" s="65">
        <f t="shared" si="8"/>
        <v>0</v>
      </c>
      <c r="O65" s="14" t="s">
        <v>8</v>
      </c>
      <c r="P65" s="68">
        <v>1</v>
      </c>
      <c r="Q65" s="85">
        <v>0</v>
      </c>
      <c r="R65" s="85">
        <f t="shared" si="2"/>
        <v>0</v>
      </c>
      <c r="S65" s="68"/>
      <c r="T65" s="68"/>
      <c r="U65" s="68"/>
      <c r="V65" s="86">
        <v>0</v>
      </c>
      <c r="W65" s="86">
        <v>0</v>
      </c>
      <c r="X65" s="86">
        <f t="shared" si="3"/>
        <v>0</v>
      </c>
      <c r="Y65" s="86">
        <f t="shared" si="4"/>
        <v>0</v>
      </c>
      <c r="Z65" s="65">
        <v>0</v>
      </c>
      <c r="AA65" s="65">
        <f t="shared" si="5"/>
        <v>0</v>
      </c>
      <c r="AB65" s="65">
        <f t="shared" si="6"/>
        <v>0</v>
      </c>
      <c r="AC65" s="65">
        <f t="shared" si="7"/>
        <v>0</v>
      </c>
    </row>
    <row r="66" spans="1:29" ht="15" customHeight="1" x14ac:dyDescent="0.3">
      <c r="A66" s="1" t="s">
        <v>179</v>
      </c>
      <c r="B66" s="1" t="s">
        <v>185</v>
      </c>
      <c r="C66" s="1" t="s">
        <v>667</v>
      </c>
      <c r="D66" s="1" t="s">
        <v>579</v>
      </c>
      <c r="E66" s="64" t="s">
        <v>526</v>
      </c>
      <c r="F66" s="8">
        <v>4</v>
      </c>
      <c r="G66" s="64" t="s">
        <v>533</v>
      </c>
      <c r="H66" s="64">
        <v>3500</v>
      </c>
      <c r="I66" s="8" t="s">
        <v>650</v>
      </c>
      <c r="J66" s="65">
        <v>0</v>
      </c>
      <c r="K66" s="65">
        <v>0</v>
      </c>
      <c r="L66" s="65">
        <v>0</v>
      </c>
      <c r="M66" s="65">
        <f t="shared" si="1"/>
        <v>0</v>
      </c>
      <c r="N66" s="65">
        <f t="shared" si="8"/>
        <v>0</v>
      </c>
      <c r="O66" s="14"/>
      <c r="P66" s="68"/>
      <c r="Q66" s="85">
        <v>0</v>
      </c>
      <c r="R66" s="85">
        <f t="shared" si="2"/>
        <v>0</v>
      </c>
      <c r="S66" s="68"/>
      <c r="T66" s="68"/>
      <c r="U66" s="68"/>
      <c r="V66" s="86">
        <v>0</v>
      </c>
      <c r="W66" s="86">
        <v>0</v>
      </c>
      <c r="X66" s="86">
        <f t="shared" si="3"/>
        <v>0</v>
      </c>
      <c r="Y66" s="86">
        <f t="shared" si="4"/>
        <v>0</v>
      </c>
      <c r="Z66" s="65">
        <v>0</v>
      </c>
      <c r="AA66" s="65">
        <f t="shared" si="5"/>
        <v>0</v>
      </c>
      <c r="AB66" s="65">
        <f t="shared" si="6"/>
        <v>0</v>
      </c>
      <c r="AC66" s="65">
        <f t="shared" si="7"/>
        <v>0</v>
      </c>
    </row>
    <row r="67" spans="1:29" ht="15" customHeight="1" x14ac:dyDescent="0.3">
      <c r="A67" s="1" t="s">
        <v>179</v>
      </c>
      <c r="B67" s="80" t="s">
        <v>184</v>
      </c>
      <c r="C67" s="80" t="s">
        <v>663</v>
      </c>
      <c r="D67" s="1" t="s">
        <v>585</v>
      </c>
      <c r="E67" s="8" t="s">
        <v>84</v>
      </c>
      <c r="F67" s="8">
        <v>1</v>
      </c>
      <c r="G67" s="8"/>
      <c r="H67" s="64"/>
      <c r="I67" s="8" t="s">
        <v>525</v>
      </c>
      <c r="J67" s="65">
        <v>0</v>
      </c>
      <c r="K67" s="65">
        <v>0</v>
      </c>
      <c r="L67" s="65">
        <v>0</v>
      </c>
      <c r="M67" s="65">
        <f t="shared" si="1"/>
        <v>0</v>
      </c>
      <c r="N67" s="65">
        <f t="shared" si="8"/>
        <v>0</v>
      </c>
      <c r="O67" s="14"/>
      <c r="P67" s="68"/>
      <c r="Q67" s="85">
        <v>0</v>
      </c>
      <c r="R67" s="85">
        <f t="shared" si="2"/>
        <v>0</v>
      </c>
      <c r="S67" s="68"/>
      <c r="T67" s="68"/>
      <c r="U67" s="68"/>
      <c r="V67" s="86">
        <v>0</v>
      </c>
      <c r="W67" s="86">
        <v>0</v>
      </c>
      <c r="X67" s="86">
        <f t="shared" si="3"/>
        <v>0</v>
      </c>
      <c r="Y67" s="86">
        <f t="shared" si="4"/>
        <v>0</v>
      </c>
      <c r="Z67" s="65">
        <v>0</v>
      </c>
      <c r="AA67" s="65">
        <f t="shared" si="5"/>
        <v>0</v>
      </c>
      <c r="AB67" s="65">
        <f t="shared" si="6"/>
        <v>0</v>
      </c>
      <c r="AC67" s="65">
        <f t="shared" si="7"/>
        <v>0</v>
      </c>
    </row>
    <row r="68" spans="1:29" ht="15" customHeight="1" x14ac:dyDescent="0.3">
      <c r="A68" s="1" t="s">
        <v>182</v>
      </c>
      <c r="B68" s="1" t="s">
        <v>185</v>
      </c>
      <c r="C68" s="1" t="s">
        <v>667</v>
      </c>
      <c r="D68" s="1" t="s">
        <v>579</v>
      </c>
      <c r="E68" s="64" t="s">
        <v>526</v>
      </c>
      <c r="F68" s="8">
        <v>6</v>
      </c>
      <c r="G68" s="64" t="s">
        <v>533</v>
      </c>
      <c r="H68" s="64">
        <v>3500</v>
      </c>
      <c r="I68" s="8" t="s">
        <v>650</v>
      </c>
      <c r="J68" s="65">
        <v>0</v>
      </c>
      <c r="K68" s="65">
        <v>0</v>
      </c>
      <c r="L68" s="65">
        <v>0</v>
      </c>
      <c r="M68" s="65">
        <f t="shared" si="1"/>
        <v>0</v>
      </c>
      <c r="N68" s="65">
        <f t="shared" si="8"/>
        <v>0</v>
      </c>
      <c r="O68" s="14" t="s">
        <v>8</v>
      </c>
      <c r="P68" s="68">
        <v>1</v>
      </c>
      <c r="Q68" s="85">
        <v>0</v>
      </c>
      <c r="R68" s="85">
        <f t="shared" si="2"/>
        <v>0</v>
      </c>
      <c r="S68" s="68" t="s">
        <v>189</v>
      </c>
      <c r="T68" s="68" t="s">
        <v>621</v>
      </c>
      <c r="U68" s="68">
        <v>1</v>
      </c>
      <c r="V68" s="86">
        <v>0</v>
      </c>
      <c r="W68" s="86">
        <v>0</v>
      </c>
      <c r="X68" s="86">
        <f t="shared" si="3"/>
        <v>0</v>
      </c>
      <c r="Y68" s="86">
        <f t="shared" si="4"/>
        <v>0</v>
      </c>
      <c r="Z68" s="65">
        <v>0</v>
      </c>
      <c r="AA68" s="65">
        <f t="shared" si="5"/>
        <v>0</v>
      </c>
      <c r="AB68" s="65">
        <f t="shared" si="6"/>
        <v>0</v>
      </c>
      <c r="AC68" s="65">
        <f t="shared" si="7"/>
        <v>0</v>
      </c>
    </row>
    <row r="69" spans="1:29" ht="15" customHeight="1" x14ac:dyDescent="0.3">
      <c r="A69" s="1" t="s">
        <v>182</v>
      </c>
      <c r="B69" s="80" t="s">
        <v>183</v>
      </c>
      <c r="C69" s="80" t="s">
        <v>664</v>
      </c>
      <c r="D69" s="1" t="s">
        <v>585</v>
      </c>
      <c r="E69" s="8" t="s">
        <v>84</v>
      </c>
      <c r="F69" s="8">
        <v>1</v>
      </c>
      <c r="G69" s="8"/>
      <c r="H69" s="64"/>
      <c r="I69" s="8" t="s">
        <v>525</v>
      </c>
      <c r="J69" s="65">
        <v>0</v>
      </c>
      <c r="K69" s="65">
        <v>0</v>
      </c>
      <c r="L69" s="65">
        <v>0</v>
      </c>
      <c r="M69" s="65">
        <f t="shared" si="1"/>
        <v>0</v>
      </c>
      <c r="N69" s="65">
        <f t="shared" si="8"/>
        <v>0</v>
      </c>
      <c r="O69" s="14"/>
      <c r="P69" s="68"/>
      <c r="Q69" s="85">
        <v>0</v>
      </c>
      <c r="R69" s="85">
        <f t="shared" si="2"/>
        <v>0</v>
      </c>
      <c r="S69" s="68"/>
      <c r="T69" s="68"/>
      <c r="U69" s="68"/>
      <c r="V69" s="86">
        <v>0</v>
      </c>
      <c r="W69" s="86">
        <v>0</v>
      </c>
      <c r="X69" s="86">
        <f t="shared" si="3"/>
        <v>0</v>
      </c>
      <c r="Y69" s="86">
        <f t="shared" si="4"/>
        <v>0</v>
      </c>
      <c r="Z69" s="65">
        <v>0</v>
      </c>
      <c r="AA69" s="65">
        <f t="shared" si="5"/>
        <v>0</v>
      </c>
      <c r="AB69" s="65">
        <f t="shared" si="6"/>
        <v>0</v>
      </c>
      <c r="AC69" s="65">
        <f t="shared" si="7"/>
        <v>0</v>
      </c>
    </row>
    <row r="70" spans="1:29" ht="15" customHeight="1" x14ac:dyDescent="0.3">
      <c r="A70" s="1" t="s">
        <v>49</v>
      </c>
      <c r="B70" s="1" t="s">
        <v>15</v>
      </c>
      <c r="C70" s="51" t="s">
        <v>672</v>
      </c>
      <c r="D70" s="1" t="s">
        <v>579</v>
      </c>
      <c r="E70" s="64" t="s">
        <v>526</v>
      </c>
      <c r="F70" s="8">
        <v>1</v>
      </c>
      <c r="G70" s="64" t="s">
        <v>538</v>
      </c>
      <c r="H70" s="64">
        <v>3500</v>
      </c>
      <c r="I70" s="8" t="s">
        <v>650</v>
      </c>
      <c r="J70" s="65">
        <v>0</v>
      </c>
      <c r="K70" s="65">
        <v>0</v>
      </c>
      <c r="L70" s="65">
        <v>0</v>
      </c>
      <c r="M70" s="65">
        <f t="shared" si="1"/>
        <v>0</v>
      </c>
      <c r="N70" s="65">
        <f t="shared" si="8"/>
        <v>0</v>
      </c>
      <c r="O70" s="14" t="s">
        <v>8</v>
      </c>
      <c r="P70" s="68">
        <v>1</v>
      </c>
      <c r="Q70" s="85">
        <v>0</v>
      </c>
      <c r="R70" s="85">
        <f t="shared" si="2"/>
        <v>0</v>
      </c>
      <c r="S70" s="68" t="s">
        <v>189</v>
      </c>
      <c r="T70" s="68" t="s">
        <v>621</v>
      </c>
      <c r="U70" s="68">
        <v>1</v>
      </c>
      <c r="V70" s="86">
        <v>0</v>
      </c>
      <c r="W70" s="86">
        <v>0</v>
      </c>
      <c r="X70" s="86">
        <f t="shared" si="3"/>
        <v>0</v>
      </c>
      <c r="Y70" s="86">
        <f t="shared" si="4"/>
        <v>0</v>
      </c>
      <c r="Z70" s="65">
        <v>0</v>
      </c>
      <c r="AA70" s="65">
        <f t="shared" si="5"/>
        <v>0</v>
      </c>
      <c r="AB70" s="65">
        <f t="shared" si="6"/>
        <v>0</v>
      </c>
      <c r="AC70" s="65">
        <f t="shared" si="7"/>
        <v>0</v>
      </c>
    </row>
    <row r="71" spans="1:29" ht="15" customHeight="1" x14ac:dyDescent="0.3">
      <c r="A71" s="1" t="s">
        <v>49</v>
      </c>
      <c r="B71" s="80" t="s">
        <v>184</v>
      </c>
      <c r="C71" s="80" t="s">
        <v>663</v>
      </c>
      <c r="D71" s="1" t="s">
        <v>585</v>
      </c>
      <c r="E71" s="8" t="s">
        <v>84</v>
      </c>
      <c r="F71" s="8">
        <v>1</v>
      </c>
      <c r="G71" s="8"/>
      <c r="H71" s="64"/>
      <c r="I71" s="8" t="s">
        <v>525</v>
      </c>
      <c r="J71" s="65">
        <v>0</v>
      </c>
      <c r="K71" s="65">
        <v>0</v>
      </c>
      <c r="L71" s="65">
        <v>0</v>
      </c>
      <c r="M71" s="65">
        <f t="shared" si="1"/>
        <v>0</v>
      </c>
      <c r="N71" s="65">
        <f t="shared" si="8"/>
        <v>0</v>
      </c>
      <c r="O71" s="14"/>
      <c r="P71" s="68"/>
      <c r="Q71" s="85">
        <v>0</v>
      </c>
      <c r="R71" s="85">
        <f t="shared" si="2"/>
        <v>0</v>
      </c>
      <c r="S71" s="68"/>
      <c r="T71" s="68"/>
      <c r="U71" s="68"/>
      <c r="V71" s="86">
        <v>0</v>
      </c>
      <c r="W71" s="86">
        <v>0</v>
      </c>
      <c r="X71" s="86">
        <f t="shared" si="3"/>
        <v>0</v>
      </c>
      <c r="Y71" s="86">
        <f t="shared" si="4"/>
        <v>0</v>
      </c>
      <c r="Z71" s="65">
        <v>0</v>
      </c>
      <c r="AA71" s="65">
        <f t="shared" si="5"/>
        <v>0</v>
      </c>
      <c r="AB71" s="65">
        <f t="shared" si="6"/>
        <v>0</v>
      </c>
      <c r="AC71" s="65">
        <f t="shared" si="7"/>
        <v>0</v>
      </c>
    </row>
    <row r="72" spans="1:29" ht="15" customHeight="1" x14ac:dyDescent="0.3">
      <c r="A72" s="1" t="s">
        <v>50</v>
      </c>
      <c r="B72" s="1" t="s">
        <v>185</v>
      </c>
      <c r="C72" s="1" t="s">
        <v>667</v>
      </c>
      <c r="D72" s="1" t="s">
        <v>579</v>
      </c>
      <c r="E72" s="64" t="s">
        <v>526</v>
      </c>
      <c r="F72" s="8">
        <v>6</v>
      </c>
      <c r="G72" s="64" t="s">
        <v>533</v>
      </c>
      <c r="H72" s="64">
        <v>3500</v>
      </c>
      <c r="I72" s="8" t="s">
        <v>650</v>
      </c>
      <c r="J72" s="65">
        <v>0</v>
      </c>
      <c r="K72" s="65">
        <v>0</v>
      </c>
      <c r="L72" s="65">
        <v>0</v>
      </c>
      <c r="M72" s="65">
        <f t="shared" si="1"/>
        <v>0</v>
      </c>
      <c r="N72" s="65">
        <f t="shared" si="8"/>
        <v>0</v>
      </c>
      <c r="O72" s="14" t="s">
        <v>8</v>
      </c>
      <c r="P72" s="68">
        <v>1</v>
      </c>
      <c r="Q72" s="85">
        <v>0</v>
      </c>
      <c r="R72" s="85">
        <f t="shared" si="2"/>
        <v>0</v>
      </c>
      <c r="S72" s="68"/>
      <c r="T72" s="68"/>
      <c r="U72" s="68"/>
      <c r="V72" s="86">
        <v>0</v>
      </c>
      <c r="W72" s="86">
        <v>0</v>
      </c>
      <c r="X72" s="86">
        <f t="shared" si="3"/>
        <v>0</v>
      </c>
      <c r="Y72" s="86">
        <f t="shared" si="4"/>
        <v>0</v>
      </c>
      <c r="Z72" s="65">
        <v>0</v>
      </c>
      <c r="AA72" s="65">
        <f t="shared" si="5"/>
        <v>0</v>
      </c>
      <c r="AB72" s="65">
        <f t="shared" si="6"/>
        <v>0</v>
      </c>
      <c r="AC72" s="65">
        <f t="shared" si="7"/>
        <v>0</v>
      </c>
    </row>
    <row r="73" spans="1:29" ht="15" customHeight="1" x14ac:dyDescent="0.3">
      <c r="A73" s="1" t="s">
        <v>50</v>
      </c>
      <c r="B73" s="80" t="s">
        <v>183</v>
      </c>
      <c r="C73" s="80" t="s">
        <v>664</v>
      </c>
      <c r="D73" s="1" t="s">
        <v>585</v>
      </c>
      <c r="E73" s="8" t="s">
        <v>84</v>
      </c>
      <c r="F73" s="8">
        <v>1</v>
      </c>
      <c r="G73" s="8"/>
      <c r="H73" s="64"/>
      <c r="I73" s="8" t="s">
        <v>525</v>
      </c>
      <c r="J73" s="65">
        <v>0</v>
      </c>
      <c r="K73" s="65">
        <v>0</v>
      </c>
      <c r="L73" s="65">
        <v>0</v>
      </c>
      <c r="M73" s="65">
        <f t="shared" si="1"/>
        <v>0</v>
      </c>
      <c r="N73" s="65">
        <f t="shared" si="8"/>
        <v>0</v>
      </c>
      <c r="O73" s="14"/>
      <c r="P73" s="68"/>
      <c r="Q73" s="85">
        <v>0</v>
      </c>
      <c r="R73" s="85">
        <f t="shared" si="2"/>
        <v>0</v>
      </c>
      <c r="S73" s="68"/>
      <c r="T73" s="68"/>
      <c r="U73" s="68"/>
      <c r="V73" s="86">
        <v>0</v>
      </c>
      <c r="W73" s="86">
        <v>0</v>
      </c>
      <c r="X73" s="86">
        <f t="shared" si="3"/>
        <v>0</v>
      </c>
      <c r="Y73" s="86">
        <f t="shared" si="4"/>
        <v>0</v>
      </c>
      <c r="Z73" s="65">
        <v>0</v>
      </c>
      <c r="AA73" s="65">
        <f t="shared" si="5"/>
        <v>0</v>
      </c>
      <c r="AB73" s="65">
        <f t="shared" si="6"/>
        <v>0</v>
      </c>
      <c r="AC73" s="65">
        <f t="shared" si="7"/>
        <v>0</v>
      </c>
    </row>
    <row r="74" spans="1:29" ht="15" customHeight="1" x14ac:dyDescent="0.3">
      <c r="A74" s="1" t="s">
        <v>51</v>
      </c>
      <c r="B74" s="1" t="s">
        <v>4</v>
      </c>
      <c r="C74" s="1" t="s">
        <v>668</v>
      </c>
      <c r="D74" s="1" t="s">
        <v>579</v>
      </c>
      <c r="E74" s="64" t="s">
        <v>526</v>
      </c>
      <c r="F74" s="8">
        <v>12</v>
      </c>
      <c r="G74" s="64" t="s">
        <v>536</v>
      </c>
      <c r="H74" s="64">
        <v>3500</v>
      </c>
      <c r="I74" s="8" t="s">
        <v>650</v>
      </c>
      <c r="J74" s="65">
        <v>0</v>
      </c>
      <c r="K74" s="65">
        <v>0</v>
      </c>
      <c r="L74" s="65">
        <v>0</v>
      </c>
      <c r="M74" s="65">
        <f t="shared" si="1"/>
        <v>0</v>
      </c>
      <c r="N74" s="65">
        <f t="shared" si="8"/>
        <v>0</v>
      </c>
      <c r="O74" s="14" t="s">
        <v>16</v>
      </c>
      <c r="P74" s="68">
        <v>1</v>
      </c>
      <c r="Q74" s="85">
        <v>0</v>
      </c>
      <c r="R74" s="85">
        <f t="shared" si="2"/>
        <v>0</v>
      </c>
      <c r="S74" s="68" t="s">
        <v>189</v>
      </c>
      <c r="T74" s="68" t="s">
        <v>621</v>
      </c>
      <c r="U74" s="68">
        <v>1</v>
      </c>
      <c r="V74" s="86">
        <v>0</v>
      </c>
      <c r="W74" s="86">
        <v>0</v>
      </c>
      <c r="X74" s="86">
        <f t="shared" si="3"/>
        <v>0</v>
      </c>
      <c r="Y74" s="86">
        <f t="shared" si="4"/>
        <v>0</v>
      </c>
      <c r="Z74" s="65">
        <v>0</v>
      </c>
      <c r="AA74" s="65">
        <f t="shared" si="5"/>
        <v>0</v>
      </c>
      <c r="AB74" s="65">
        <f t="shared" si="6"/>
        <v>0</v>
      </c>
      <c r="AC74" s="65">
        <f t="shared" si="7"/>
        <v>0</v>
      </c>
    </row>
    <row r="75" spans="1:29" s="26" customFormat="1" ht="15" customHeight="1" x14ac:dyDescent="0.3">
      <c r="A75" s="51" t="s">
        <v>477</v>
      </c>
      <c r="B75" s="51" t="s">
        <v>4</v>
      </c>
      <c r="C75" s="1" t="s">
        <v>668</v>
      </c>
      <c r="D75" s="51" t="s">
        <v>580</v>
      </c>
      <c r="E75" s="64" t="s">
        <v>526</v>
      </c>
      <c r="F75" s="56">
        <v>4</v>
      </c>
      <c r="G75" s="56" t="s">
        <v>535</v>
      </c>
      <c r="H75" s="64">
        <v>3500</v>
      </c>
      <c r="I75" s="8" t="s">
        <v>650</v>
      </c>
      <c r="J75" s="65">
        <v>0</v>
      </c>
      <c r="K75" s="65">
        <v>0</v>
      </c>
      <c r="L75" s="65">
        <v>0</v>
      </c>
      <c r="M75" s="65">
        <f t="shared" si="1"/>
        <v>0</v>
      </c>
      <c r="N75" s="65">
        <f t="shared" si="8"/>
        <v>0</v>
      </c>
      <c r="O75" s="14" t="s">
        <v>16</v>
      </c>
      <c r="P75" s="68">
        <v>1</v>
      </c>
      <c r="Q75" s="85">
        <v>0</v>
      </c>
      <c r="R75" s="85">
        <f t="shared" si="2"/>
        <v>0</v>
      </c>
      <c r="S75" s="68"/>
      <c r="T75" s="68"/>
      <c r="U75" s="68"/>
      <c r="V75" s="86">
        <v>0</v>
      </c>
      <c r="W75" s="86">
        <v>0</v>
      </c>
      <c r="X75" s="86">
        <f t="shared" si="3"/>
        <v>0</v>
      </c>
      <c r="Y75" s="86">
        <f t="shared" si="4"/>
        <v>0</v>
      </c>
      <c r="Z75" s="65">
        <v>0</v>
      </c>
      <c r="AA75" s="65">
        <f t="shared" si="5"/>
        <v>0</v>
      </c>
      <c r="AB75" s="65">
        <f t="shared" si="6"/>
        <v>0</v>
      </c>
      <c r="AC75" s="65">
        <f t="shared" si="7"/>
        <v>0</v>
      </c>
    </row>
    <row r="76" spans="1:29" s="26" customFormat="1" ht="15" customHeight="1" x14ac:dyDescent="0.3">
      <c r="A76" s="1" t="s">
        <v>51</v>
      </c>
      <c r="B76" s="80" t="s">
        <v>175</v>
      </c>
      <c r="C76" s="80" t="s">
        <v>677</v>
      </c>
      <c r="D76" s="1" t="s">
        <v>585</v>
      </c>
      <c r="E76" s="8" t="s">
        <v>84</v>
      </c>
      <c r="F76" s="8">
        <v>10</v>
      </c>
      <c r="G76" s="8"/>
      <c r="H76" s="64"/>
      <c r="I76" s="8" t="s">
        <v>605</v>
      </c>
      <c r="J76" s="65">
        <v>0</v>
      </c>
      <c r="K76" s="65">
        <v>0</v>
      </c>
      <c r="L76" s="65">
        <v>0</v>
      </c>
      <c r="M76" s="65">
        <f t="shared" si="1"/>
        <v>0</v>
      </c>
      <c r="N76" s="65">
        <f t="shared" si="8"/>
        <v>0</v>
      </c>
      <c r="O76" s="14"/>
      <c r="P76" s="68"/>
      <c r="Q76" s="85">
        <v>0</v>
      </c>
      <c r="R76" s="85">
        <f t="shared" si="2"/>
        <v>0</v>
      </c>
      <c r="S76" s="68"/>
      <c r="T76" s="68"/>
      <c r="U76" s="68"/>
      <c r="V76" s="86">
        <v>0</v>
      </c>
      <c r="W76" s="86">
        <v>0</v>
      </c>
      <c r="X76" s="86">
        <f t="shared" si="3"/>
        <v>0</v>
      </c>
      <c r="Y76" s="86">
        <f t="shared" si="4"/>
        <v>0</v>
      </c>
      <c r="Z76" s="65">
        <v>0</v>
      </c>
      <c r="AA76" s="65">
        <f t="shared" si="5"/>
        <v>0</v>
      </c>
      <c r="AB76" s="65">
        <f t="shared" si="6"/>
        <v>0</v>
      </c>
      <c r="AC76" s="65">
        <f t="shared" si="7"/>
        <v>0</v>
      </c>
    </row>
    <row r="77" spans="1:29" ht="15" customHeight="1" x14ac:dyDescent="0.3">
      <c r="A77" s="1" t="s">
        <v>52</v>
      </c>
      <c r="B77" s="1" t="s">
        <v>44</v>
      </c>
      <c r="C77" s="1" t="s">
        <v>679</v>
      </c>
      <c r="D77" s="1" t="s">
        <v>582</v>
      </c>
      <c r="E77" s="64" t="s">
        <v>526</v>
      </c>
      <c r="F77" s="8">
        <v>1</v>
      </c>
      <c r="G77" s="8" t="s">
        <v>529</v>
      </c>
      <c r="H77" s="64">
        <v>3500</v>
      </c>
      <c r="I77" s="8" t="s">
        <v>650</v>
      </c>
      <c r="J77" s="65">
        <v>0</v>
      </c>
      <c r="K77" s="65">
        <v>0</v>
      </c>
      <c r="L77" s="65">
        <v>0</v>
      </c>
      <c r="M77" s="65">
        <f t="shared" si="1"/>
        <v>0</v>
      </c>
      <c r="N77" s="65">
        <f t="shared" si="8"/>
        <v>0</v>
      </c>
      <c r="O77" s="14"/>
      <c r="P77" s="14"/>
      <c r="Q77" s="85">
        <v>0</v>
      </c>
      <c r="R77" s="85">
        <f t="shared" si="2"/>
        <v>0</v>
      </c>
      <c r="S77" s="68"/>
      <c r="T77" s="68"/>
      <c r="U77" s="68"/>
      <c r="V77" s="86">
        <v>0</v>
      </c>
      <c r="W77" s="86">
        <v>0</v>
      </c>
      <c r="X77" s="86">
        <f t="shared" si="3"/>
        <v>0</v>
      </c>
      <c r="Y77" s="86">
        <f t="shared" si="4"/>
        <v>0</v>
      </c>
      <c r="Z77" s="65">
        <v>0</v>
      </c>
      <c r="AA77" s="65">
        <f t="shared" si="5"/>
        <v>0</v>
      </c>
      <c r="AB77" s="65">
        <f t="shared" si="6"/>
        <v>0</v>
      </c>
      <c r="AC77" s="65">
        <f t="shared" si="7"/>
        <v>0</v>
      </c>
    </row>
    <row r="78" spans="1:29" ht="15" customHeight="1" x14ac:dyDescent="0.3">
      <c r="A78" s="1" t="s">
        <v>53</v>
      </c>
      <c r="B78" s="1" t="s">
        <v>44</v>
      </c>
      <c r="C78" s="1" t="s">
        <v>679</v>
      </c>
      <c r="D78" s="1" t="s">
        <v>582</v>
      </c>
      <c r="E78" s="64" t="s">
        <v>526</v>
      </c>
      <c r="F78" s="8">
        <v>1</v>
      </c>
      <c r="G78" s="8" t="s">
        <v>529</v>
      </c>
      <c r="H78" s="64">
        <v>3500</v>
      </c>
      <c r="I78" s="8" t="s">
        <v>650</v>
      </c>
      <c r="J78" s="65">
        <v>0</v>
      </c>
      <c r="K78" s="65">
        <v>0</v>
      </c>
      <c r="L78" s="65">
        <v>0</v>
      </c>
      <c r="M78" s="65">
        <f t="shared" si="1"/>
        <v>0</v>
      </c>
      <c r="N78" s="65">
        <f t="shared" ref="N78:N109" si="9">+M78*F78</f>
        <v>0</v>
      </c>
      <c r="O78" s="14"/>
      <c r="P78" s="14"/>
      <c r="Q78" s="85">
        <v>0</v>
      </c>
      <c r="R78" s="85">
        <f t="shared" si="2"/>
        <v>0</v>
      </c>
      <c r="S78" s="68"/>
      <c r="T78" s="68"/>
      <c r="U78" s="68"/>
      <c r="V78" s="86">
        <v>0</v>
      </c>
      <c r="W78" s="86">
        <v>0</v>
      </c>
      <c r="X78" s="86">
        <f t="shared" si="3"/>
        <v>0</v>
      </c>
      <c r="Y78" s="86">
        <f t="shared" si="4"/>
        <v>0</v>
      </c>
      <c r="Z78" s="65">
        <v>0</v>
      </c>
      <c r="AA78" s="65">
        <f t="shared" si="5"/>
        <v>0</v>
      </c>
      <c r="AB78" s="65">
        <f t="shared" si="6"/>
        <v>0</v>
      </c>
      <c r="AC78" s="65">
        <f t="shared" si="7"/>
        <v>0</v>
      </c>
    </row>
    <row r="79" spans="1:29" ht="15" customHeight="1" x14ac:dyDescent="0.3">
      <c r="A79" s="1" t="s">
        <v>54</v>
      </c>
      <c r="B79" s="1" t="s">
        <v>4</v>
      </c>
      <c r="C79" s="1" t="s">
        <v>668</v>
      </c>
      <c r="D79" s="1" t="s">
        <v>579</v>
      </c>
      <c r="E79" s="64" t="s">
        <v>526</v>
      </c>
      <c r="F79" s="8">
        <v>2</v>
      </c>
      <c r="G79" s="64" t="s">
        <v>536</v>
      </c>
      <c r="H79" s="64">
        <v>3500</v>
      </c>
      <c r="I79" s="8" t="s">
        <v>650</v>
      </c>
      <c r="J79" s="65">
        <v>0</v>
      </c>
      <c r="K79" s="65">
        <v>0</v>
      </c>
      <c r="L79" s="65">
        <v>0</v>
      </c>
      <c r="M79" s="65">
        <f t="shared" ref="M79:M142" si="10">+J79+K79+L79</f>
        <v>0</v>
      </c>
      <c r="N79" s="65">
        <f t="shared" si="9"/>
        <v>0</v>
      </c>
      <c r="O79" s="14" t="s">
        <v>16</v>
      </c>
      <c r="P79" s="68">
        <v>1</v>
      </c>
      <c r="Q79" s="85">
        <v>0</v>
      </c>
      <c r="R79" s="85">
        <f t="shared" ref="R79:R142" si="11">+Q79*P79</f>
        <v>0</v>
      </c>
      <c r="S79" s="68"/>
      <c r="T79" s="68"/>
      <c r="U79" s="68"/>
      <c r="V79" s="86">
        <v>0</v>
      </c>
      <c r="W79" s="86">
        <v>0</v>
      </c>
      <c r="X79" s="86">
        <f t="shared" ref="X79:X142" si="12">+W79+V79</f>
        <v>0</v>
      </c>
      <c r="Y79" s="86">
        <f t="shared" ref="Y79:Y142" si="13">+X79*U79</f>
        <v>0</v>
      </c>
      <c r="Z79" s="65">
        <v>0</v>
      </c>
      <c r="AA79" s="65">
        <f t="shared" ref="AA79:AA142" si="14">+Z79*F79</f>
        <v>0</v>
      </c>
      <c r="AB79" s="65">
        <f t="shared" ref="AB79:AB142" si="15">+N79+R79+Y79+AA79</f>
        <v>0</v>
      </c>
      <c r="AC79" s="65">
        <f t="shared" ref="AC79:AC142" si="16">+AB79-AA79</f>
        <v>0</v>
      </c>
    </row>
    <row r="80" spans="1:29" s="26" customFormat="1" ht="15" customHeight="1" x14ac:dyDescent="0.3">
      <c r="A80" s="51" t="s">
        <v>478</v>
      </c>
      <c r="B80" s="51" t="s">
        <v>4</v>
      </c>
      <c r="C80" s="1" t="s">
        <v>668</v>
      </c>
      <c r="D80" s="51" t="s">
        <v>580</v>
      </c>
      <c r="E80" s="64" t="s">
        <v>526</v>
      </c>
      <c r="F80" s="56">
        <v>2</v>
      </c>
      <c r="G80" s="56" t="s">
        <v>535</v>
      </c>
      <c r="H80" s="64">
        <v>3500</v>
      </c>
      <c r="I80" s="8" t="s">
        <v>650</v>
      </c>
      <c r="J80" s="65">
        <v>0</v>
      </c>
      <c r="K80" s="65">
        <v>0</v>
      </c>
      <c r="L80" s="65">
        <v>0</v>
      </c>
      <c r="M80" s="65">
        <f t="shared" si="10"/>
        <v>0</v>
      </c>
      <c r="N80" s="65">
        <f t="shared" si="9"/>
        <v>0</v>
      </c>
      <c r="O80" s="14" t="s">
        <v>16</v>
      </c>
      <c r="P80" s="68">
        <v>1</v>
      </c>
      <c r="Q80" s="85">
        <v>0</v>
      </c>
      <c r="R80" s="85">
        <f t="shared" si="11"/>
        <v>0</v>
      </c>
      <c r="S80" s="68"/>
      <c r="T80" s="68"/>
      <c r="U80" s="68"/>
      <c r="V80" s="86">
        <v>0</v>
      </c>
      <c r="W80" s="86">
        <v>0</v>
      </c>
      <c r="X80" s="86">
        <f t="shared" si="12"/>
        <v>0</v>
      </c>
      <c r="Y80" s="86">
        <f t="shared" si="13"/>
        <v>0</v>
      </c>
      <c r="Z80" s="65">
        <v>0</v>
      </c>
      <c r="AA80" s="65">
        <f t="shared" si="14"/>
        <v>0</v>
      </c>
      <c r="AB80" s="65">
        <f t="shared" si="15"/>
        <v>0</v>
      </c>
      <c r="AC80" s="65">
        <f t="shared" si="16"/>
        <v>0</v>
      </c>
    </row>
    <row r="81" spans="1:29" s="26" customFormat="1" ht="15" customHeight="1" x14ac:dyDescent="0.3">
      <c r="A81" s="1" t="s">
        <v>54</v>
      </c>
      <c r="B81" s="80" t="s">
        <v>175</v>
      </c>
      <c r="C81" s="80" t="s">
        <v>677</v>
      </c>
      <c r="D81" s="1" t="s">
        <v>585</v>
      </c>
      <c r="E81" s="8" t="s">
        <v>84</v>
      </c>
      <c r="F81" s="8">
        <v>3</v>
      </c>
      <c r="G81" s="8"/>
      <c r="H81" s="64"/>
      <c r="I81" s="8" t="s">
        <v>605</v>
      </c>
      <c r="J81" s="65">
        <v>0</v>
      </c>
      <c r="K81" s="65">
        <v>0</v>
      </c>
      <c r="L81" s="65">
        <v>0</v>
      </c>
      <c r="M81" s="65">
        <f t="shared" si="10"/>
        <v>0</v>
      </c>
      <c r="N81" s="65">
        <f t="shared" si="9"/>
        <v>0</v>
      </c>
      <c r="O81" s="14"/>
      <c r="P81" s="68"/>
      <c r="Q81" s="85">
        <v>0</v>
      </c>
      <c r="R81" s="85">
        <f t="shared" si="11"/>
        <v>0</v>
      </c>
      <c r="S81" s="68"/>
      <c r="T81" s="68"/>
      <c r="U81" s="68"/>
      <c r="V81" s="86">
        <v>0</v>
      </c>
      <c r="W81" s="86">
        <v>0</v>
      </c>
      <c r="X81" s="86">
        <f t="shared" si="12"/>
        <v>0</v>
      </c>
      <c r="Y81" s="86">
        <f t="shared" si="13"/>
        <v>0</v>
      </c>
      <c r="Z81" s="65">
        <v>0</v>
      </c>
      <c r="AA81" s="65">
        <f t="shared" si="14"/>
        <v>0</v>
      </c>
      <c r="AB81" s="65">
        <f t="shared" si="15"/>
        <v>0</v>
      </c>
      <c r="AC81" s="65">
        <f t="shared" si="16"/>
        <v>0</v>
      </c>
    </row>
    <row r="82" spans="1:29" ht="15" customHeight="1" x14ac:dyDescent="0.3">
      <c r="A82" s="1" t="s">
        <v>55</v>
      </c>
      <c r="B82" s="1" t="s">
        <v>44</v>
      </c>
      <c r="C82" s="1" t="s">
        <v>679</v>
      </c>
      <c r="D82" s="1" t="s">
        <v>584</v>
      </c>
      <c r="E82" s="64" t="s">
        <v>519</v>
      </c>
      <c r="F82" s="8">
        <v>1</v>
      </c>
      <c r="G82" s="8" t="s">
        <v>547</v>
      </c>
      <c r="H82" s="64">
        <v>3500</v>
      </c>
      <c r="I82" s="63" t="s">
        <v>522</v>
      </c>
      <c r="J82" s="65">
        <v>0</v>
      </c>
      <c r="K82" s="65">
        <v>0</v>
      </c>
      <c r="L82" s="65">
        <v>0</v>
      </c>
      <c r="M82" s="65">
        <f t="shared" si="10"/>
        <v>0</v>
      </c>
      <c r="N82" s="65">
        <f t="shared" si="9"/>
        <v>0</v>
      </c>
      <c r="O82" s="14"/>
      <c r="P82" s="68"/>
      <c r="Q82" s="85">
        <v>0</v>
      </c>
      <c r="R82" s="85">
        <f t="shared" si="11"/>
        <v>0</v>
      </c>
      <c r="S82" s="68"/>
      <c r="T82" s="68"/>
      <c r="U82" s="68"/>
      <c r="V82" s="86">
        <v>0</v>
      </c>
      <c r="W82" s="86">
        <v>0</v>
      </c>
      <c r="X82" s="86">
        <f t="shared" si="12"/>
        <v>0</v>
      </c>
      <c r="Y82" s="86">
        <f t="shared" si="13"/>
        <v>0</v>
      </c>
      <c r="Z82" s="65">
        <v>0</v>
      </c>
      <c r="AA82" s="65">
        <f t="shared" si="14"/>
        <v>0</v>
      </c>
      <c r="AB82" s="65">
        <f t="shared" si="15"/>
        <v>0</v>
      </c>
      <c r="AC82" s="65">
        <f t="shared" si="16"/>
        <v>0</v>
      </c>
    </row>
    <row r="83" spans="1:29" ht="15" customHeight="1" x14ac:dyDescent="0.3">
      <c r="A83" s="1" t="s">
        <v>56</v>
      </c>
      <c r="B83" s="1" t="s">
        <v>4</v>
      </c>
      <c r="C83" s="1" t="s">
        <v>668</v>
      </c>
      <c r="D83" s="1" t="s">
        <v>579</v>
      </c>
      <c r="E83" s="64" t="s">
        <v>526</v>
      </c>
      <c r="F83" s="8">
        <v>1</v>
      </c>
      <c r="G83" s="64" t="s">
        <v>536</v>
      </c>
      <c r="H83" s="64">
        <v>3500</v>
      </c>
      <c r="I83" s="8" t="s">
        <v>650</v>
      </c>
      <c r="J83" s="65">
        <v>0</v>
      </c>
      <c r="K83" s="65">
        <v>0</v>
      </c>
      <c r="L83" s="65">
        <v>0</v>
      </c>
      <c r="M83" s="65">
        <f t="shared" si="10"/>
        <v>0</v>
      </c>
      <c r="N83" s="65">
        <f t="shared" si="9"/>
        <v>0</v>
      </c>
      <c r="O83" s="14" t="s">
        <v>16</v>
      </c>
      <c r="P83" s="68">
        <v>1</v>
      </c>
      <c r="Q83" s="85">
        <v>0</v>
      </c>
      <c r="R83" s="85">
        <f t="shared" si="11"/>
        <v>0</v>
      </c>
      <c r="S83" s="68"/>
      <c r="T83" s="68"/>
      <c r="U83" s="68"/>
      <c r="V83" s="86">
        <v>0</v>
      </c>
      <c r="W83" s="86">
        <v>0</v>
      </c>
      <c r="X83" s="86">
        <f t="shared" si="12"/>
        <v>0</v>
      </c>
      <c r="Y83" s="86">
        <f t="shared" si="13"/>
        <v>0</v>
      </c>
      <c r="Z83" s="65">
        <v>0</v>
      </c>
      <c r="AA83" s="65">
        <f t="shared" si="14"/>
        <v>0</v>
      </c>
      <c r="AB83" s="65">
        <f t="shared" si="15"/>
        <v>0</v>
      </c>
      <c r="AC83" s="65">
        <f t="shared" si="16"/>
        <v>0</v>
      </c>
    </row>
    <row r="84" spans="1:29" s="26" customFormat="1" ht="15" customHeight="1" x14ac:dyDescent="0.3">
      <c r="A84" s="51" t="s">
        <v>479</v>
      </c>
      <c r="B84" s="51" t="s">
        <v>4</v>
      </c>
      <c r="C84" s="1" t="s">
        <v>668</v>
      </c>
      <c r="D84" s="51" t="s">
        <v>580</v>
      </c>
      <c r="E84" s="64" t="s">
        <v>526</v>
      </c>
      <c r="F84" s="56">
        <v>2</v>
      </c>
      <c r="G84" s="56" t="s">
        <v>535</v>
      </c>
      <c r="H84" s="64">
        <v>3500</v>
      </c>
      <c r="I84" s="8" t="s">
        <v>650</v>
      </c>
      <c r="J84" s="65">
        <v>0</v>
      </c>
      <c r="K84" s="65">
        <v>0</v>
      </c>
      <c r="L84" s="65">
        <v>0</v>
      </c>
      <c r="M84" s="65">
        <f t="shared" si="10"/>
        <v>0</v>
      </c>
      <c r="N84" s="65">
        <f t="shared" si="9"/>
        <v>0</v>
      </c>
      <c r="O84" s="14" t="s">
        <v>16</v>
      </c>
      <c r="P84" s="68">
        <v>1</v>
      </c>
      <c r="Q84" s="85">
        <v>0</v>
      </c>
      <c r="R84" s="85">
        <f t="shared" si="11"/>
        <v>0</v>
      </c>
      <c r="S84" s="68"/>
      <c r="T84" s="68"/>
      <c r="U84" s="68"/>
      <c r="V84" s="86">
        <v>0</v>
      </c>
      <c r="W84" s="86">
        <v>0</v>
      </c>
      <c r="X84" s="86">
        <f t="shared" si="12"/>
        <v>0</v>
      </c>
      <c r="Y84" s="86">
        <f t="shared" si="13"/>
        <v>0</v>
      </c>
      <c r="Z84" s="65">
        <v>0</v>
      </c>
      <c r="AA84" s="65">
        <f t="shared" si="14"/>
        <v>0</v>
      </c>
      <c r="AB84" s="65">
        <f t="shared" si="15"/>
        <v>0</v>
      </c>
      <c r="AC84" s="65">
        <f t="shared" si="16"/>
        <v>0</v>
      </c>
    </row>
    <row r="85" spans="1:29" s="26" customFormat="1" ht="15" customHeight="1" x14ac:dyDescent="0.3">
      <c r="A85" s="1" t="s">
        <v>56</v>
      </c>
      <c r="B85" s="80" t="s">
        <v>175</v>
      </c>
      <c r="C85" s="80" t="s">
        <v>677</v>
      </c>
      <c r="D85" s="1" t="s">
        <v>585</v>
      </c>
      <c r="E85" s="8" t="s">
        <v>84</v>
      </c>
      <c r="F85" s="8">
        <v>4</v>
      </c>
      <c r="G85" s="8"/>
      <c r="H85" s="64"/>
      <c r="I85" s="8" t="s">
        <v>605</v>
      </c>
      <c r="J85" s="65">
        <v>0</v>
      </c>
      <c r="K85" s="65">
        <v>0</v>
      </c>
      <c r="L85" s="65">
        <v>0</v>
      </c>
      <c r="M85" s="65">
        <f t="shared" si="10"/>
        <v>0</v>
      </c>
      <c r="N85" s="65">
        <f t="shared" si="9"/>
        <v>0</v>
      </c>
      <c r="O85" s="14"/>
      <c r="P85" s="68"/>
      <c r="Q85" s="85">
        <v>0</v>
      </c>
      <c r="R85" s="85">
        <f t="shared" si="11"/>
        <v>0</v>
      </c>
      <c r="S85" s="68"/>
      <c r="T85" s="68"/>
      <c r="U85" s="68"/>
      <c r="V85" s="86">
        <v>0</v>
      </c>
      <c r="W85" s="86">
        <v>0</v>
      </c>
      <c r="X85" s="86">
        <f t="shared" si="12"/>
        <v>0</v>
      </c>
      <c r="Y85" s="86">
        <f t="shared" si="13"/>
        <v>0</v>
      </c>
      <c r="Z85" s="65">
        <v>0</v>
      </c>
      <c r="AA85" s="65">
        <f t="shared" si="14"/>
        <v>0</v>
      </c>
      <c r="AB85" s="65">
        <f t="shared" si="15"/>
        <v>0</v>
      </c>
      <c r="AC85" s="65">
        <f t="shared" si="16"/>
        <v>0</v>
      </c>
    </row>
    <row r="86" spans="1:29" ht="15" customHeight="1" x14ac:dyDescent="0.3">
      <c r="A86" s="34" t="s">
        <v>57</v>
      </c>
      <c r="B86" s="34" t="s">
        <v>19</v>
      </c>
      <c r="C86" s="34" t="s">
        <v>665</v>
      </c>
      <c r="D86" s="34" t="s">
        <v>585</v>
      </c>
      <c r="E86" s="33" t="s">
        <v>94</v>
      </c>
      <c r="F86" s="33">
        <v>1</v>
      </c>
      <c r="G86" s="33"/>
      <c r="H86" s="77"/>
      <c r="I86" s="33" t="s">
        <v>523</v>
      </c>
      <c r="J86" s="65">
        <v>0</v>
      </c>
      <c r="K86" s="65">
        <v>0</v>
      </c>
      <c r="L86" s="65">
        <v>0</v>
      </c>
      <c r="M86" s="65">
        <f t="shared" si="10"/>
        <v>0</v>
      </c>
      <c r="N86" s="65">
        <f t="shared" si="9"/>
        <v>0</v>
      </c>
      <c r="O86" s="14"/>
      <c r="P86" s="68"/>
      <c r="Q86" s="85">
        <v>0</v>
      </c>
      <c r="R86" s="85">
        <f t="shared" si="11"/>
        <v>0</v>
      </c>
      <c r="S86" s="68"/>
      <c r="T86" s="68"/>
      <c r="U86" s="68"/>
      <c r="V86" s="86">
        <v>0</v>
      </c>
      <c r="W86" s="86">
        <v>0</v>
      </c>
      <c r="X86" s="86">
        <f t="shared" si="12"/>
        <v>0</v>
      </c>
      <c r="Y86" s="86">
        <f t="shared" si="13"/>
        <v>0</v>
      </c>
      <c r="Z86" s="65">
        <v>0</v>
      </c>
      <c r="AA86" s="65">
        <f t="shared" si="14"/>
        <v>0</v>
      </c>
      <c r="AB86" s="65">
        <f t="shared" si="15"/>
        <v>0</v>
      </c>
      <c r="AC86" s="65">
        <f t="shared" si="16"/>
        <v>0</v>
      </c>
    </row>
    <row r="87" spans="1:29" ht="15" customHeight="1" x14ac:dyDescent="0.3">
      <c r="A87" s="1" t="s">
        <v>58</v>
      </c>
      <c r="B87" s="1" t="s">
        <v>15</v>
      </c>
      <c r="C87" s="51" t="s">
        <v>672</v>
      </c>
      <c r="D87" s="1" t="s">
        <v>585</v>
      </c>
      <c r="E87" s="8" t="s">
        <v>84</v>
      </c>
      <c r="F87" s="8">
        <v>3</v>
      </c>
      <c r="G87" s="8"/>
      <c r="H87" s="64"/>
      <c r="I87" s="8" t="s">
        <v>524</v>
      </c>
      <c r="J87" s="65">
        <v>0</v>
      </c>
      <c r="K87" s="65">
        <v>0</v>
      </c>
      <c r="L87" s="65">
        <v>0</v>
      </c>
      <c r="M87" s="65">
        <f t="shared" si="10"/>
        <v>0</v>
      </c>
      <c r="N87" s="65">
        <f t="shared" si="9"/>
        <v>0</v>
      </c>
      <c r="O87" s="14" t="s">
        <v>8</v>
      </c>
      <c r="P87" s="68">
        <v>1</v>
      </c>
      <c r="Q87" s="85">
        <v>0</v>
      </c>
      <c r="R87" s="85">
        <f t="shared" si="11"/>
        <v>0</v>
      </c>
      <c r="S87" s="68"/>
      <c r="T87" s="68"/>
      <c r="U87" s="68"/>
      <c r="V87" s="86">
        <v>0</v>
      </c>
      <c r="W87" s="86">
        <v>0</v>
      </c>
      <c r="X87" s="86">
        <f t="shared" si="12"/>
        <v>0</v>
      </c>
      <c r="Y87" s="86">
        <f t="shared" si="13"/>
        <v>0</v>
      </c>
      <c r="Z87" s="65">
        <v>0</v>
      </c>
      <c r="AA87" s="65">
        <f t="shared" si="14"/>
        <v>0</v>
      </c>
      <c r="AB87" s="65">
        <f t="shared" si="15"/>
        <v>0</v>
      </c>
      <c r="AC87" s="65">
        <f t="shared" si="16"/>
        <v>0</v>
      </c>
    </row>
    <row r="88" spans="1:29" ht="15" customHeight="1" x14ac:dyDescent="0.3">
      <c r="A88" s="1" t="s">
        <v>58</v>
      </c>
      <c r="D88" s="1" t="s">
        <v>579</v>
      </c>
      <c r="E88" s="64" t="s">
        <v>526</v>
      </c>
      <c r="F88" s="8">
        <v>2</v>
      </c>
      <c r="G88" s="64" t="s">
        <v>538</v>
      </c>
      <c r="H88" s="64">
        <v>3500</v>
      </c>
      <c r="I88" s="8" t="s">
        <v>650</v>
      </c>
      <c r="J88" s="65">
        <v>0</v>
      </c>
      <c r="K88" s="65">
        <v>0</v>
      </c>
      <c r="L88" s="65">
        <v>0</v>
      </c>
      <c r="M88" s="65">
        <f t="shared" si="10"/>
        <v>0</v>
      </c>
      <c r="N88" s="65">
        <f t="shared" si="9"/>
        <v>0</v>
      </c>
      <c r="O88" s="14"/>
      <c r="P88" s="68"/>
      <c r="Q88" s="85">
        <v>0</v>
      </c>
      <c r="R88" s="85">
        <f t="shared" si="11"/>
        <v>0</v>
      </c>
      <c r="S88" s="68"/>
      <c r="T88" s="68"/>
      <c r="U88" s="68"/>
      <c r="V88" s="86">
        <v>0</v>
      </c>
      <c r="W88" s="86">
        <v>0</v>
      </c>
      <c r="X88" s="86">
        <f t="shared" si="12"/>
        <v>0</v>
      </c>
      <c r="Y88" s="86">
        <f t="shared" si="13"/>
        <v>0</v>
      </c>
      <c r="Z88" s="65">
        <v>0</v>
      </c>
      <c r="AA88" s="65">
        <f t="shared" si="14"/>
        <v>0</v>
      </c>
      <c r="AB88" s="65">
        <f t="shared" si="15"/>
        <v>0</v>
      </c>
      <c r="AC88" s="65">
        <f t="shared" si="16"/>
        <v>0</v>
      </c>
    </row>
    <row r="89" spans="1:29" ht="15" customHeight="1" x14ac:dyDescent="0.3">
      <c r="A89" s="1" t="s">
        <v>59</v>
      </c>
      <c r="B89" s="1" t="s">
        <v>4</v>
      </c>
      <c r="C89" s="1" t="s">
        <v>668</v>
      </c>
      <c r="D89" s="1" t="s">
        <v>579</v>
      </c>
      <c r="E89" s="64" t="s">
        <v>526</v>
      </c>
      <c r="F89" s="8">
        <v>10</v>
      </c>
      <c r="G89" s="64" t="s">
        <v>536</v>
      </c>
      <c r="H89" s="64">
        <v>3500</v>
      </c>
      <c r="I89" s="8" t="s">
        <v>650</v>
      </c>
      <c r="J89" s="65">
        <v>0</v>
      </c>
      <c r="K89" s="65">
        <v>0</v>
      </c>
      <c r="L89" s="65">
        <v>0</v>
      </c>
      <c r="M89" s="65">
        <f t="shared" si="10"/>
        <v>0</v>
      </c>
      <c r="N89" s="65">
        <f t="shared" si="9"/>
        <v>0</v>
      </c>
      <c r="O89" s="14" t="s">
        <v>8</v>
      </c>
      <c r="P89" s="68">
        <v>1</v>
      </c>
      <c r="Q89" s="85">
        <v>0</v>
      </c>
      <c r="R89" s="85">
        <f t="shared" si="11"/>
        <v>0</v>
      </c>
      <c r="S89" s="68"/>
      <c r="T89" s="68"/>
      <c r="U89" s="68"/>
      <c r="V89" s="86">
        <v>0</v>
      </c>
      <c r="W89" s="86">
        <v>0</v>
      </c>
      <c r="X89" s="86">
        <f t="shared" si="12"/>
        <v>0</v>
      </c>
      <c r="Y89" s="86">
        <f t="shared" si="13"/>
        <v>0</v>
      </c>
      <c r="Z89" s="65">
        <v>0</v>
      </c>
      <c r="AA89" s="65">
        <f t="shared" si="14"/>
        <v>0</v>
      </c>
      <c r="AB89" s="65">
        <f t="shared" si="15"/>
        <v>0</v>
      </c>
      <c r="AC89" s="65">
        <f t="shared" si="16"/>
        <v>0</v>
      </c>
    </row>
    <row r="90" spans="1:29" s="26" customFormat="1" ht="15" customHeight="1" x14ac:dyDescent="0.3">
      <c r="A90" s="51" t="s">
        <v>480</v>
      </c>
      <c r="B90" s="51" t="s">
        <v>4</v>
      </c>
      <c r="C90" s="1" t="s">
        <v>668</v>
      </c>
      <c r="D90" s="51" t="s">
        <v>580</v>
      </c>
      <c r="E90" s="64" t="s">
        <v>526</v>
      </c>
      <c r="F90" s="56">
        <v>3</v>
      </c>
      <c r="G90" s="56" t="s">
        <v>535</v>
      </c>
      <c r="H90" s="64">
        <v>3500</v>
      </c>
      <c r="I90" s="8" t="s">
        <v>650</v>
      </c>
      <c r="J90" s="65">
        <v>0</v>
      </c>
      <c r="K90" s="65">
        <v>0</v>
      </c>
      <c r="L90" s="65">
        <v>0</v>
      </c>
      <c r="M90" s="65">
        <f t="shared" si="10"/>
        <v>0</v>
      </c>
      <c r="N90" s="65">
        <f t="shared" si="9"/>
        <v>0</v>
      </c>
      <c r="O90" s="14" t="s">
        <v>8</v>
      </c>
      <c r="P90" s="68">
        <v>1</v>
      </c>
      <c r="Q90" s="85">
        <v>0</v>
      </c>
      <c r="R90" s="85">
        <f t="shared" si="11"/>
        <v>0</v>
      </c>
      <c r="S90" s="68"/>
      <c r="T90" s="68"/>
      <c r="U90" s="68"/>
      <c r="V90" s="86">
        <v>0</v>
      </c>
      <c r="W90" s="86">
        <v>0</v>
      </c>
      <c r="X90" s="86">
        <f t="shared" si="12"/>
        <v>0</v>
      </c>
      <c r="Y90" s="86">
        <f t="shared" si="13"/>
        <v>0</v>
      </c>
      <c r="Z90" s="65">
        <v>0</v>
      </c>
      <c r="AA90" s="65">
        <f t="shared" si="14"/>
        <v>0</v>
      </c>
      <c r="AB90" s="65">
        <f t="shared" si="15"/>
        <v>0</v>
      </c>
      <c r="AC90" s="65">
        <f t="shared" si="16"/>
        <v>0</v>
      </c>
    </row>
    <row r="91" spans="1:29" ht="15" customHeight="1" x14ac:dyDescent="0.3">
      <c r="A91" s="1" t="s">
        <v>59</v>
      </c>
      <c r="B91" s="1" t="s">
        <v>65</v>
      </c>
      <c r="C91" s="1" t="s">
        <v>676</v>
      </c>
      <c r="D91" s="1" t="s">
        <v>585</v>
      </c>
      <c r="E91" s="8" t="s">
        <v>84</v>
      </c>
      <c r="F91" s="8">
        <v>3</v>
      </c>
      <c r="G91" s="8"/>
      <c r="H91" s="64"/>
      <c r="I91" s="8" t="s">
        <v>605</v>
      </c>
      <c r="J91" s="65">
        <v>0</v>
      </c>
      <c r="K91" s="65">
        <v>0</v>
      </c>
      <c r="L91" s="65">
        <v>0</v>
      </c>
      <c r="M91" s="65">
        <f t="shared" si="10"/>
        <v>0</v>
      </c>
      <c r="N91" s="65">
        <f t="shared" si="9"/>
        <v>0</v>
      </c>
      <c r="O91" s="14"/>
      <c r="P91" s="68"/>
      <c r="Q91" s="85">
        <v>0</v>
      </c>
      <c r="R91" s="85">
        <f t="shared" si="11"/>
        <v>0</v>
      </c>
      <c r="S91" s="68"/>
      <c r="T91" s="68"/>
      <c r="U91" s="68"/>
      <c r="V91" s="86">
        <v>0</v>
      </c>
      <c r="W91" s="86">
        <v>0</v>
      </c>
      <c r="X91" s="86">
        <f t="shared" si="12"/>
        <v>0</v>
      </c>
      <c r="Y91" s="86">
        <f t="shared" si="13"/>
        <v>0</v>
      </c>
      <c r="Z91" s="65">
        <v>0</v>
      </c>
      <c r="AA91" s="65">
        <f t="shared" si="14"/>
        <v>0</v>
      </c>
      <c r="AB91" s="65">
        <f t="shared" si="15"/>
        <v>0</v>
      </c>
      <c r="AC91" s="65">
        <f t="shared" si="16"/>
        <v>0</v>
      </c>
    </row>
    <row r="92" spans="1:29" ht="15" customHeight="1" x14ac:dyDescent="0.3">
      <c r="A92" s="1" t="s">
        <v>59</v>
      </c>
      <c r="B92" s="80" t="s">
        <v>175</v>
      </c>
      <c r="C92" s="80" t="s">
        <v>677</v>
      </c>
      <c r="D92" s="1" t="s">
        <v>585</v>
      </c>
      <c r="E92" s="8" t="s">
        <v>84</v>
      </c>
      <c r="F92" s="8">
        <v>5</v>
      </c>
      <c r="G92" s="8"/>
      <c r="H92" s="64"/>
      <c r="I92" s="8" t="s">
        <v>605</v>
      </c>
      <c r="J92" s="65">
        <v>0</v>
      </c>
      <c r="K92" s="65">
        <v>0</v>
      </c>
      <c r="L92" s="65">
        <v>0</v>
      </c>
      <c r="M92" s="65">
        <f t="shared" si="10"/>
        <v>0</v>
      </c>
      <c r="N92" s="65">
        <f t="shared" si="9"/>
        <v>0</v>
      </c>
      <c r="O92" s="14"/>
      <c r="P92" s="68"/>
      <c r="Q92" s="85">
        <v>0</v>
      </c>
      <c r="R92" s="85">
        <f t="shared" si="11"/>
        <v>0</v>
      </c>
      <c r="S92" s="68"/>
      <c r="T92" s="68"/>
      <c r="U92" s="68"/>
      <c r="V92" s="86">
        <v>0</v>
      </c>
      <c r="W92" s="86">
        <v>0</v>
      </c>
      <c r="X92" s="86">
        <f t="shared" si="12"/>
        <v>0</v>
      </c>
      <c r="Y92" s="86">
        <f t="shared" si="13"/>
        <v>0</v>
      </c>
      <c r="Z92" s="65">
        <v>0</v>
      </c>
      <c r="AA92" s="65">
        <f t="shared" si="14"/>
        <v>0</v>
      </c>
      <c r="AB92" s="65">
        <f t="shared" si="15"/>
        <v>0</v>
      </c>
      <c r="AC92" s="65">
        <f t="shared" si="16"/>
        <v>0</v>
      </c>
    </row>
    <row r="93" spans="1:29" ht="15" customHeight="1" x14ac:dyDescent="0.3">
      <c r="A93" s="1" t="s">
        <v>60</v>
      </c>
      <c r="B93" s="1" t="s">
        <v>4</v>
      </c>
      <c r="C93" s="1" t="s">
        <v>668</v>
      </c>
      <c r="D93" s="1" t="s">
        <v>579</v>
      </c>
      <c r="E93" s="64" t="s">
        <v>526</v>
      </c>
      <c r="F93" s="8">
        <v>4</v>
      </c>
      <c r="G93" s="64" t="s">
        <v>536</v>
      </c>
      <c r="H93" s="64">
        <v>3500</v>
      </c>
      <c r="I93" s="8" t="s">
        <v>650</v>
      </c>
      <c r="J93" s="65">
        <v>0</v>
      </c>
      <c r="K93" s="65">
        <v>0</v>
      </c>
      <c r="L93" s="65">
        <v>0</v>
      </c>
      <c r="M93" s="65">
        <f t="shared" si="10"/>
        <v>0</v>
      </c>
      <c r="N93" s="65">
        <f t="shared" si="9"/>
        <v>0</v>
      </c>
      <c r="O93" s="14" t="s">
        <v>16</v>
      </c>
      <c r="P93" s="68">
        <v>1</v>
      </c>
      <c r="Q93" s="85">
        <v>0</v>
      </c>
      <c r="R93" s="85">
        <f t="shared" si="11"/>
        <v>0</v>
      </c>
      <c r="S93" s="68"/>
      <c r="T93" s="68"/>
      <c r="U93" s="68"/>
      <c r="V93" s="86">
        <v>0</v>
      </c>
      <c r="W93" s="86">
        <v>0</v>
      </c>
      <c r="X93" s="86">
        <f t="shared" si="12"/>
        <v>0</v>
      </c>
      <c r="Y93" s="86">
        <f t="shared" si="13"/>
        <v>0</v>
      </c>
      <c r="Z93" s="65">
        <v>0</v>
      </c>
      <c r="AA93" s="65">
        <f t="shared" si="14"/>
        <v>0</v>
      </c>
      <c r="AB93" s="65">
        <f t="shared" si="15"/>
        <v>0</v>
      </c>
      <c r="AC93" s="65">
        <f t="shared" si="16"/>
        <v>0</v>
      </c>
    </row>
    <row r="94" spans="1:29" ht="15" customHeight="1" x14ac:dyDescent="0.3">
      <c r="A94" s="1" t="s">
        <v>61</v>
      </c>
      <c r="B94" s="1" t="s">
        <v>4</v>
      </c>
      <c r="C94" s="1" t="s">
        <v>668</v>
      </c>
      <c r="D94" s="1" t="s">
        <v>579</v>
      </c>
      <c r="E94" s="64" t="s">
        <v>526</v>
      </c>
      <c r="F94" s="8">
        <v>8</v>
      </c>
      <c r="G94" s="64" t="s">
        <v>536</v>
      </c>
      <c r="H94" s="64">
        <v>3500</v>
      </c>
      <c r="I94" s="8" t="s">
        <v>650</v>
      </c>
      <c r="J94" s="65">
        <v>0</v>
      </c>
      <c r="K94" s="65">
        <v>0</v>
      </c>
      <c r="L94" s="65">
        <v>0</v>
      </c>
      <c r="M94" s="65">
        <f t="shared" si="10"/>
        <v>0</v>
      </c>
      <c r="N94" s="65">
        <f t="shared" si="9"/>
        <v>0</v>
      </c>
      <c r="O94" s="14" t="s">
        <v>16</v>
      </c>
      <c r="P94" s="68">
        <v>1</v>
      </c>
      <c r="Q94" s="85">
        <v>0</v>
      </c>
      <c r="R94" s="85">
        <f t="shared" si="11"/>
        <v>0</v>
      </c>
      <c r="S94" s="68" t="s">
        <v>189</v>
      </c>
      <c r="T94" s="68" t="s">
        <v>621</v>
      </c>
      <c r="U94" s="68">
        <v>1</v>
      </c>
      <c r="V94" s="86">
        <v>0</v>
      </c>
      <c r="W94" s="86">
        <v>0</v>
      </c>
      <c r="X94" s="86">
        <f t="shared" si="12"/>
        <v>0</v>
      </c>
      <c r="Y94" s="86">
        <f t="shared" si="13"/>
        <v>0</v>
      </c>
      <c r="Z94" s="65">
        <v>0</v>
      </c>
      <c r="AA94" s="65">
        <f t="shared" si="14"/>
        <v>0</v>
      </c>
      <c r="AB94" s="65">
        <f t="shared" si="15"/>
        <v>0</v>
      </c>
      <c r="AC94" s="65">
        <f t="shared" si="16"/>
        <v>0</v>
      </c>
    </row>
    <row r="95" spans="1:29" s="26" customFormat="1" ht="15" customHeight="1" x14ac:dyDescent="0.3">
      <c r="A95" s="51" t="s">
        <v>481</v>
      </c>
      <c r="B95" s="51" t="s">
        <v>4</v>
      </c>
      <c r="C95" s="1" t="s">
        <v>668</v>
      </c>
      <c r="D95" s="51" t="s">
        <v>580</v>
      </c>
      <c r="E95" s="64" t="s">
        <v>526</v>
      </c>
      <c r="F95" s="56">
        <v>2</v>
      </c>
      <c r="G95" s="56" t="s">
        <v>535</v>
      </c>
      <c r="H95" s="64">
        <v>3500</v>
      </c>
      <c r="I95" s="8" t="s">
        <v>650</v>
      </c>
      <c r="J95" s="65">
        <v>0</v>
      </c>
      <c r="K95" s="65">
        <v>0</v>
      </c>
      <c r="L95" s="65">
        <v>0</v>
      </c>
      <c r="M95" s="65">
        <f t="shared" si="10"/>
        <v>0</v>
      </c>
      <c r="N95" s="65">
        <f t="shared" si="9"/>
        <v>0</v>
      </c>
      <c r="O95" s="14" t="s">
        <v>16</v>
      </c>
      <c r="P95" s="68">
        <v>1</v>
      </c>
      <c r="Q95" s="85">
        <v>0</v>
      </c>
      <c r="R95" s="85">
        <f t="shared" si="11"/>
        <v>0</v>
      </c>
      <c r="S95" s="68"/>
      <c r="T95" s="68"/>
      <c r="U95" s="68"/>
      <c r="V95" s="86">
        <v>0</v>
      </c>
      <c r="W95" s="86">
        <v>0</v>
      </c>
      <c r="X95" s="86">
        <f t="shared" si="12"/>
        <v>0</v>
      </c>
      <c r="Y95" s="86">
        <f t="shared" si="13"/>
        <v>0</v>
      </c>
      <c r="Z95" s="65">
        <v>0</v>
      </c>
      <c r="AA95" s="65">
        <f t="shared" si="14"/>
        <v>0</v>
      </c>
      <c r="AB95" s="65">
        <f t="shared" si="15"/>
        <v>0</v>
      </c>
      <c r="AC95" s="65">
        <f t="shared" si="16"/>
        <v>0</v>
      </c>
    </row>
    <row r="96" spans="1:29" s="26" customFormat="1" ht="15" customHeight="1" x14ac:dyDescent="0.3">
      <c r="A96" s="1" t="s">
        <v>61</v>
      </c>
      <c r="B96" s="80" t="s">
        <v>175</v>
      </c>
      <c r="C96" s="80" t="s">
        <v>677</v>
      </c>
      <c r="D96" s="1" t="s">
        <v>585</v>
      </c>
      <c r="E96" s="8" t="s">
        <v>84</v>
      </c>
      <c r="F96" s="8">
        <v>2</v>
      </c>
      <c r="G96" s="8"/>
      <c r="H96" s="64"/>
      <c r="I96" s="8" t="s">
        <v>605</v>
      </c>
      <c r="J96" s="65">
        <v>0</v>
      </c>
      <c r="K96" s="65">
        <v>0</v>
      </c>
      <c r="L96" s="65">
        <v>0</v>
      </c>
      <c r="M96" s="65">
        <f t="shared" si="10"/>
        <v>0</v>
      </c>
      <c r="N96" s="65">
        <f t="shared" si="9"/>
        <v>0</v>
      </c>
      <c r="O96" s="14"/>
      <c r="P96" s="68"/>
      <c r="Q96" s="85">
        <v>0</v>
      </c>
      <c r="R96" s="85">
        <f t="shared" si="11"/>
        <v>0</v>
      </c>
      <c r="S96" s="68"/>
      <c r="T96" s="68"/>
      <c r="U96" s="68"/>
      <c r="V96" s="86">
        <v>0</v>
      </c>
      <c r="W96" s="86">
        <v>0</v>
      </c>
      <c r="X96" s="86">
        <f t="shared" si="12"/>
        <v>0</v>
      </c>
      <c r="Y96" s="86">
        <f t="shared" si="13"/>
        <v>0</v>
      </c>
      <c r="Z96" s="65">
        <v>0</v>
      </c>
      <c r="AA96" s="65">
        <f t="shared" si="14"/>
        <v>0</v>
      </c>
      <c r="AB96" s="65">
        <f t="shared" si="15"/>
        <v>0</v>
      </c>
      <c r="AC96" s="65">
        <f t="shared" si="16"/>
        <v>0</v>
      </c>
    </row>
    <row r="97" spans="1:29" ht="15" customHeight="1" x14ac:dyDescent="0.3">
      <c r="A97" s="1" t="s">
        <v>62</v>
      </c>
      <c r="B97" s="1" t="s">
        <v>21</v>
      </c>
      <c r="C97" s="1" t="s">
        <v>670</v>
      </c>
      <c r="D97" s="1" t="s">
        <v>579</v>
      </c>
      <c r="E97" s="64" t="s">
        <v>526</v>
      </c>
      <c r="F97" s="8">
        <v>1</v>
      </c>
      <c r="G97" s="64" t="s">
        <v>536</v>
      </c>
      <c r="H97" s="64">
        <v>3500</v>
      </c>
      <c r="I97" s="8" t="s">
        <v>650</v>
      </c>
      <c r="J97" s="65">
        <v>0</v>
      </c>
      <c r="K97" s="65">
        <v>0</v>
      </c>
      <c r="L97" s="65">
        <v>0</v>
      </c>
      <c r="M97" s="65">
        <f t="shared" si="10"/>
        <v>0</v>
      </c>
      <c r="N97" s="65">
        <f t="shared" si="9"/>
        <v>0</v>
      </c>
      <c r="O97" s="14" t="s">
        <v>16</v>
      </c>
      <c r="P97" s="68">
        <v>1</v>
      </c>
      <c r="Q97" s="85">
        <v>0</v>
      </c>
      <c r="R97" s="85">
        <f t="shared" si="11"/>
        <v>0</v>
      </c>
      <c r="S97" s="68"/>
      <c r="T97" s="68"/>
      <c r="U97" s="68"/>
      <c r="V97" s="86">
        <v>0</v>
      </c>
      <c r="W97" s="86">
        <v>0</v>
      </c>
      <c r="X97" s="86">
        <f t="shared" si="12"/>
        <v>0</v>
      </c>
      <c r="Y97" s="86">
        <f t="shared" si="13"/>
        <v>0</v>
      </c>
      <c r="Z97" s="65">
        <v>0</v>
      </c>
      <c r="AA97" s="65">
        <f t="shared" si="14"/>
        <v>0</v>
      </c>
      <c r="AB97" s="65">
        <f t="shared" si="15"/>
        <v>0</v>
      </c>
      <c r="AC97" s="65">
        <f t="shared" si="16"/>
        <v>0</v>
      </c>
    </row>
    <row r="98" spans="1:29" ht="15" customHeight="1" x14ac:dyDescent="0.3">
      <c r="A98" s="1" t="s">
        <v>63</v>
      </c>
      <c r="B98" s="1" t="s">
        <v>4</v>
      </c>
      <c r="C98" s="1" t="s">
        <v>668</v>
      </c>
      <c r="D98" s="1" t="s">
        <v>579</v>
      </c>
      <c r="E98" s="64" t="s">
        <v>526</v>
      </c>
      <c r="F98" s="8">
        <v>4</v>
      </c>
      <c r="G98" s="64" t="s">
        <v>536</v>
      </c>
      <c r="H98" s="64">
        <v>3500</v>
      </c>
      <c r="I98" s="8" t="s">
        <v>650</v>
      </c>
      <c r="J98" s="65">
        <v>0</v>
      </c>
      <c r="K98" s="65">
        <v>0</v>
      </c>
      <c r="L98" s="65">
        <v>0</v>
      </c>
      <c r="M98" s="65">
        <f t="shared" si="10"/>
        <v>0</v>
      </c>
      <c r="N98" s="65">
        <f t="shared" si="9"/>
        <v>0</v>
      </c>
      <c r="O98" s="14" t="s">
        <v>16</v>
      </c>
      <c r="P98" s="68">
        <v>1</v>
      </c>
      <c r="Q98" s="85">
        <v>0</v>
      </c>
      <c r="R98" s="85">
        <f t="shared" si="11"/>
        <v>0</v>
      </c>
      <c r="S98" s="68" t="s">
        <v>189</v>
      </c>
      <c r="T98" s="68" t="s">
        <v>621</v>
      </c>
      <c r="U98" s="68">
        <v>1</v>
      </c>
      <c r="V98" s="86">
        <v>0</v>
      </c>
      <c r="W98" s="86">
        <v>0</v>
      </c>
      <c r="X98" s="86">
        <f t="shared" si="12"/>
        <v>0</v>
      </c>
      <c r="Y98" s="86">
        <f t="shared" si="13"/>
        <v>0</v>
      </c>
      <c r="Z98" s="65">
        <v>0</v>
      </c>
      <c r="AA98" s="65">
        <f t="shared" si="14"/>
        <v>0</v>
      </c>
      <c r="AB98" s="65">
        <f t="shared" si="15"/>
        <v>0</v>
      </c>
      <c r="AC98" s="65">
        <f t="shared" si="16"/>
        <v>0</v>
      </c>
    </row>
    <row r="99" spans="1:29" ht="15" customHeight="1" x14ac:dyDescent="0.3">
      <c r="A99" s="3" t="s">
        <v>64</v>
      </c>
      <c r="B99" s="3" t="s">
        <v>65</v>
      </c>
      <c r="C99" s="1" t="s">
        <v>676</v>
      </c>
      <c r="D99" s="1" t="s">
        <v>585</v>
      </c>
      <c r="E99" s="8" t="s">
        <v>84</v>
      </c>
      <c r="F99" s="4">
        <v>1</v>
      </c>
      <c r="H99" s="64"/>
      <c r="I99" s="8" t="s">
        <v>524</v>
      </c>
      <c r="J99" s="65">
        <v>0</v>
      </c>
      <c r="K99" s="65">
        <v>0</v>
      </c>
      <c r="L99" s="65">
        <v>0</v>
      </c>
      <c r="M99" s="65">
        <f t="shared" si="10"/>
        <v>0</v>
      </c>
      <c r="N99" s="65">
        <f t="shared" si="9"/>
        <v>0</v>
      </c>
      <c r="O99" s="14"/>
      <c r="P99" s="68"/>
      <c r="Q99" s="85">
        <v>0</v>
      </c>
      <c r="R99" s="85">
        <f t="shared" si="11"/>
        <v>0</v>
      </c>
      <c r="S99" s="68"/>
      <c r="T99" s="68"/>
      <c r="U99" s="68"/>
      <c r="V99" s="86">
        <v>0</v>
      </c>
      <c r="W99" s="86">
        <v>0</v>
      </c>
      <c r="X99" s="86">
        <f t="shared" si="12"/>
        <v>0</v>
      </c>
      <c r="Y99" s="86">
        <f t="shared" si="13"/>
        <v>0</v>
      </c>
      <c r="Z99" s="65">
        <v>0</v>
      </c>
      <c r="AA99" s="65">
        <f t="shared" si="14"/>
        <v>0</v>
      </c>
      <c r="AB99" s="65">
        <f t="shared" si="15"/>
        <v>0</v>
      </c>
      <c r="AC99" s="65">
        <f t="shared" si="16"/>
        <v>0</v>
      </c>
    </row>
    <row r="100" spans="1:29" s="26" customFormat="1" ht="15" customHeight="1" x14ac:dyDescent="0.3">
      <c r="A100" s="55" t="s">
        <v>482</v>
      </c>
      <c r="B100" s="55" t="s">
        <v>439</v>
      </c>
      <c r="C100" s="55" t="s">
        <v>666</v>
      </c>
      <c r="D100" s="51" t="s">
        <v>580</v>
      </c>
      <c r="E100" s="64" t="s">
        <v>526</v>
      </c>
      <c r="F100" s="56">
        <v>1</v>
      </c>
      <c r="G100" s="56" t="s">
        <v>537</v>
      </c>
      <c r="H100" s="64">
        <v>3500</v>
      </c>
      <c r="I100" s="8" t="s">
        <v>650</v>
      </c>
      <c r="J100" s="65">
        <v>0</v>
      </c>
      <c r="K100" s="65">
        <v>0</v>
      </c>
      <c r="L100" s="65">
        <v>0</v>
      </c>
      <c r="M100" s="65">
        <f t="shared" si="10"/>
        <v>0</v>
      </c>
      <c r="N100" s="65">
        <f t="shared" si="9"/>
        <v>0</v>
      </c>
      <c r="O100" s="14"/>
      <c r="P100" s="68"/>
      <c r="Q100" s="85">
        <v>0</v>
      </c>
      <c r="R100" s="85">
        <f t="shared" si="11"/>
        <v>0</v>
      </c>
      <c r="S100" s="68"/>
      <c r="T100" s="68"/>
      <c r="U100" s="68"/>
      <c r="V100" s="86">
        <v>0</v>
      </c>
      <c r="W100" s="86">
        <v>0</v>
      </c>
      <c r="X100" s="86">
        <f t="shared" si="12"/>
        <v>0</v>
      </c>
      <c r="Y100" s="86">
        <f t="shared" si="13"/>
        <v>0</v>
      </c>
      <c r="Z100" s="65">
        <v>0</v>
      </c>
      <c r="AA100" s="65">
        <f t="shared" si="14"/>
        <v>0</v>
      </c>
      <c r="AB100" s="65">
        <f t="shared" si="15"/>
        <v>0</v>
      </c>
      <c r="AC100" s="65">
        <f t="shared" si="16"/>
        <v>0</v>
      </c>
    </row>
    <row r="101" spans="1:29" s="26" customFormat="1" ht="15" customHeight="1" x14ac:dyDescent="0.3">
      <c r="A101" s="26" t="s">
        <v>64</v>
      </c>
      <c r="B101" s="80" t="s">
        <v>183</v>
      </c>
      <c r="C101" s="80" t="s">
        <v>664</v>
      </c>
      <c r="D101" s="1" t="s">
        <v>585</v>
      </c>
      <c r="E101" s="8" t="s">
        <v>84</v>
      </c>
      <c r="F101" s="8">
        <v>2</v>
      </c>
      <c r="G101" s="8"/>
      <c r="H101" s="64"/>
      <c r="I101" s="8" t="s">
        <v>525</v>
      </c>
      <c r="J101" s="65">
        <v>0</v>
      </c>
      <c r="K101" s="65">
        <v>0</v>
      </c>
      <c r="L101" s="65">
        <v>0</v>
      </c>
      <c r="M101" s="65">
        <f t="shared" si="10"/>
        <v>0</v>
      </c>
      <c r="N101" s="65">
        <f t="shared" si="9"/>
        <v>0</v>
      </c>
      <c r="O101" s="14"/>
      <c r="P101" s="68"/>
      <c r="Q101" s="85">
        <v>0</v>
      </c>
      <c r="R101" s="85">
        <f t="shared" si="11"/>
        <v>0</v>
      </c>
      <c r="S101" s="68"/>
      <c r="T101" s="68"/>
      <c r="U101" s="68"/>
      <c r="V101" s="86">
        <v>0</v>
      </c>
      <c r="W101" s="86">
        <v>0</v>
      </c>
      <c r="X101" s="86">
        <f t="shared" si="12"/>
        <v>0</v>
      </c>
      <c r="Y101" s="86">
        <f t="shared" si="13"/>
        <v>0</v>
      </c>
      <c r="Z101" s="65">
        <v>0</v>
      </c>
      <c r="AA101" s="65">
        <f t="shared" si="14"/>
        <v>0</v>
      </c>
      <c r="AB101" s="65">
        <f t="shared" si="15"/>
        <v>0</v>
      </c>
      <c r="AC101" s="65">
        <f t="shared" si="16"/>
        <v>0</v>
      </c>
    </row>
    <row r="102" spans="1:29" ht="15" customHeight="1" x14ac:dyDescent="0.3">
      <c r="A102" s="3" t="s">
        <v>66</v>
      </c>
      <c r="B102" s="1" t="s">
        <v>101</v>
      </c>
      <c r="C102" s="1" t="s">
        <v>675</v>
      </c>
      <c r="D102" s="1" t="s">
        <v>579</v>
      </c>
      <c r="E102" s="64" t="s">
        <v>526</v>
      </c>
      <c r="F102" s="8">
        <v>1</v>
      </c>
      <c r="G102" s="64" t="s">
        <v>534</v>
      </c>
      <c r="H102" s="64">
        <v>3500</v>
      </c>
      <c r="I102" s="8" t="s">
        <v>650</v>
      </c>
      <c r="J102" s="65">
        <v>0</v>
      </c>
      <c r="K102" s="65">
        <v>0</v>
      </c>
      <c r="L102" s="65">
        <v>0</v>
      </c>
      <c r="M102" s="65">
        <f t="shared" si="10"/>
        <v>0</v>
      </c>
      <c r="N102" s="65">
        <f t="shared" si="9"/>
        <v>0</v>
      </c>
      <c r="O102" s="14" t="s">
        <v>8</v>
      </c>
      <c r="P102" s="68">
        <v>1</v>
      </c>
      <c r="Q102" s="85">
        <v>0</v>
      </c>
      <c r="R102" s="85">
        <f t="shared" si="11"/>
        <v>0</v>
      </c>
      <c r="S102" s="68"/>
      <c r="T102" s="68"/>
      <c r="U102" s="68"/>
      <c r="V102" s="86">
        <v>0</v>
      </c>
      <c r="W102" s="86">
        <v>0</v>
      </c>
      <c r="X102" s="86">
        <f t="shared" si="12"/>
        <v>0</v>
      </c>
      <c r="Y102" s="86">
        <f t="shared" si="13"/>
        <v>0</v>
      </c>
      <c r="Z102" s="65">
        <v>0</v>
      </c>
      <c r="AA102" s="65">
        <f t="shared" si="14"/>
        <v>0</v>
      </c>
      <c r="AB102" s="65">
        <f t="shared" si="15"/>
        <v>0</v>
      </c>
      <c r="AC102" s="65">
        <f t="shared" si="16"/>
        <v>0</v>
      </c>
    </row>
    <row r="103" spans="1:29" ht="15" customHeight="1" x14ac:dyDescent="0.3">
      <c r="A103" s="3" t="s">
        <v>66</v>
      </c>
      <c r="B103" s="80" t="s">
        <v>184</v>
      </c>
      <c r="C103" s="80" t="s">
        <v>663</v>
      </c>
      <c r="D103" s="1" t="s">
        <v>585</v>
      </c>
      <c r="E103" s="8" t="s">
        <v>84</v>
      </c>
      <c r="F103" s="8">
        <v>1</v>
      </c>
      <c r="G103" s="8"/>
      <c r="H103" s="64"/>
      <c r="I103" s="8" t="s">
        <v>525</v>
      </c>
      <c r="J103" s="65">
        <v>0</v>
      </c>
      <c r="K103" s="65">
        <v>0</v>
      </c>
      <c r="L103" s="65">
        <v>0</v>
      </c>
      <c r="M103" s="65">
        <f t="shared" si="10"/>
        <v>0</v>
      </c>
      <c r="N103" s="65">
        <f t="shared" si="9"/>
        <v>0</v>
      </c>
      <c r="O103" s="14"/>
      <c r="P103" s="68"/>
      <c r="Q103" s="85">
        <v>0</v>
      </c>
      <c r="R103" s="85">
        <f t="shared" si="11"/>
        <v>0</v>
      </c>
      <c r="S103" s="68"/>
      <c r="T103" s="68"/>
      <c r="U103" s="68"/>
      <c r="V103" s="86">
        <v>0</v>
      </c>
      <c r="W103" s="86">
        <v>0</v>
      </c>
      <c r="X103" s="86">
        <f t="shared" si="12"/>
        <v>0</v>
      </c>
      <c r="Y103" s="86">
        <f t="shared" si="13"/>
        <v>0</v>
      </c>
      <c r="Z103" s="65">
        <v>0</v>
      </c>
      <c r="AA103" s="65">
        <f t="shared" si="14"/>
        <v>0</v>
      </c>
      <c r="AB103" s="65">
        <f t="shared" si="15"/>
        <v>0</v>
      </c>
      <c r="AC103" s="65">
        <f t="shared" si="16"/>
        <v>0</v>
      </c>
    </row>
    <row r="104" spans="1:29" s="26" customFormat="1" ht="15" customHeight="1" x14ac:dyDescent="0.3">
      <c r="A104" s="55" t="s">
        <v>483</v>
      </c>
      <c r="B104" s="55" t="s">
        <v>21</v>
      </c>
      <c r="C104" s="1" t="s">
        <v>670</v>
      </c>
      <c r="D104" s="51" t="s">
        <v>580</v>
      </c>
      <c r="E104" s="64" t="s">
        <v>526</v>
      </c>
      <c r="F104" s="56">
        <v>2</v>
      </c>
      <c r="G104" s="56" t="s">
        <v>535</v>
      </c>
      <c r="H104" s="64">
        <v>3500</v>
      </c>
      <c r="I104" s="8" t="s">
        <v>650</v>
      </c>
      <c r="J104" s="65">
        <v>0</v>
      </c>
      <c r="K104" s="65">
        <v>0</v>
      </c>
      <c r="L104" s="65">
        <v>0</v>
      </c>
      <c r="M104" s="65">
        <f t="shared" si="10"/>
        <v>0</v>
      </c>
      <c r="N104" s="65">
        <f t="shared" si="9"/>
        <v>0</v>
      </c>
      <c r="O104" s="14" t="s">
        <v>16</v>
      </c>
      <c r="P104" s="68">
        <v>1</v>
      </c>
      <c r="Q104" s="85">
        <v>0</v>
      </c>
      <c r="R104" s="85">
        <f t="shared" si="11"/>
        <v>0</v>
      </c>
      <c r="S104" s="68"/>
      <c r="T104" s="68"/>
      <c r="U104" s="68"/>
      <c r="V104" s="86">
        <v>0</v>
      </c>
      <c r="W104" s="86">
        <v>0</v>
      </c>
      <c r="X104" s="86">
        <f t="shared" si="12"/>
        <v>0</v>
      </c>
      <c r="Y104" s="86">
        <f t="shared" si="13"/>
        <v>0</v>
      </c>
      <c r="Z104" s="65">
        <v>0</v>
      </c>
      <c r="AA104" s="65">
        <f t="shared" si="14"/>
        <v>0</v>
      </c>
      <c r="AB104" s="65">
        <f t="shared" si="15"/>
        <v>0</v>
      </c>
      <c r="AC104" s="65">
        <f t="shared" si="16"/>
        <v>0</v>
      </c>
    </row>
    <row r="105" spans="1:29" ht="15" customHeight="1" x14ac:dyDescent="0.3">
      <c r="A105" s="3" t="s">
        <v>68</v>
      </c>
      <c r="B105" s="80" t="s">
        <v>183</v>
      </c>
      <c r="C105" s="80" t="s">
        <v>664</v>
      </c>
      <c r="D105" s="1" t="s">
        <v>585</v>
      </c>
      <c r="E105" s="8" t="s">
        <v>84</v>
      </c>
      <c r="F105" s="8">
        <v>2</v>
      </c>
      <c r="G105" s="8"/>
      <c r="H105" s="64"/>
      <c r="I105" s="8" t="s">
        <v>525</v>
      </c>
      <c r="J105" s="65">
        <v>0</v>
      </c>
      <c r="K105" s="65">
        <v>0</v>
      </c>
      <c r="L105" s="65">
        <v>0</v>
      </c>
      <c r="M105" s="65">
        <f t="shared" si="10"/>
        <v>0</v>
      </c>
      <c r="N105" s="65">
        <f t="shared" si="9"/>
        <v>0</v>
      </c>
      <c r="O105" s="14"/>
      <c r="P105" s="68"/>
      <c r="Q105" s="85">
        <v>0</v>
      </c>
      <c r="R105" s="85">
        <f t="shared" si="11"/>
        <v>0</v>
      </c>
      <c r="S105" s="68"/>
      <c r="T105" s="68"/>
      <c r="U105" s="68"/>
      <c r="V105" s="86">
        <v>0</v>
      </c>
      <c r="W105" s="86">
        <v>0</v>
      </c>
      <c r="X105" s="86">
        <f t="shared" si="12"/>
        <v>0</v>
      </c>
      <c r="Y105" s="86">
        <f t="shared" si="13"/>
        <v>0</v>
      </c>
      <c r="Z105" s="65">
        <v>0</v>
      </c>
      <c r="AA105" s="65">
        <f t="shared" si="14"/>
        <v>0</v>
      </c>
      <c r="AB105" s="65">
        <f t="shared" si="15"/>
        <v>0</v>
      </c>
      <c r="AC105" s="65">
        <f t="shared" si="16"/>
        <v>0</v>
      </c>
    </row>
    <row r="106" spans="1:29" ht="15" customHeight="1" x14ac:dyDescent="0.3">
      <c r="A106" s="10" t="s">
        <v>69</v>
      </c>
      <c r="B106" s="10" t="s">
        <v>19</v>
      </c>
      <c r="C106" s="34" t="s">
        <v>665</v>
      </c>
      <c r="D106" s="34" t="s">
        <v>585</v>
      </c>
      <c r="E106" s="33" t="s">
        <v>94</v>
      </c>
      <c r="F106" s="33">
        <v>1</v>
      </c>
      <c r="G106" s="33"/>
      <c r="H106" s="77"/>
      <c r="I106" s="33" t="s">
        <v>523</v>
      </c>
      <c r="J106" s="65">
        <v>0</v>
      </c>
      <c r="K106" s="65">
        <v>0</v>
      </c>
      <c r="L106" s="65">
        <v>0</v>
      </c>
      <c r="M106" s="65">
        <f t="shared" si="10"/>
        <v>0</v>
      </c>
      <c r="N106" s="65">
        <f t="shared" si="9"/>
        <v>0</v>
      </c>
      <c r="O106" s="14"/>
      <c r="P106" s="68"/>
      <c r="Q106" s="85">
        <v>0</v>
      </c>
      <c r="R106" s="85">
        <f t="shared" si="11"/>
        <v>0</v>
      </c>
      <c r="S106" s="68"/>
      <c r="T106" s="68"/>
      <c r="U106" s="68"/>
      <c r="V106" s="86">
        <v>0</v>
      </c>
      <c r="W106" s="86">
        <v>0</v>
      </c>
      <c r="X106" s="86">
        <f t="shared" si="12"/>
        <v>0</v>
      </c>
      <c r="Y106" s="86">
        <f t="shared" si="13"/>
        <v>0</v>
      </c>
      <c r="Z106" s="65">
        <v>0</v>
      </c>
      <c r="AA106" s="65">
        <f t="shared" si="14"/>
        <v>0</v>
      </c>
      <c r="AB106" s="65">
        <f t="shared" si="15"/>
        <v>0</v>
      </c>
      <c r="AC106" s="65">
        <f t="shared" si="16"/>
        <v>0</v>
      </c>
    </row>
    <row r="107" spans="1:29" ht="15" customHeight="1" x14ac:dyDescent="0.3">
      <c r="A107" s="3" t="s">
        <v>70</v>
      </c>
      <c r="B107" s="3" t="s">
        <v>4</v>
      </c>
      <c r="C107" s="1" t="s">
        <v>668</v>
      </c>
      <c r="D107" s="1" t="s">
        <v>579</v>
      </c>
      <c r="E107" s="64" t="s">
        <v>526</v>
      </c>
      <c r="F107" s="8">
        <v>4</v>
      </c>
      <c r="G107" s="64" t="s">
        <v>536</v>
      </c>
      <c r="H107" s="64">
        <v>3500</v>
      </c>
      <c r="I107" s="8" t="s">
        <v>650</v>
      </c>
      <c r="J107" s="65">
        <v>0</v>
      </c>
      <c r="K107" s="65">
        <v>0</v>
      </c>
      <c r="L107" s="65">
        <v>0</v>
      </c>
      <c r="M107" s="65">
        <f t="shared" si="10"/>
        <v>0</v>
      </c>
      <c r="N107" s="65">
        <f t="shared" si="9"/>
        <v>0</v>
      </c>
      <c r="O107" s="14" t="s">
        <v>16</v>
      </c>
      <c r="P107" s="68">
        <v>1</v>
      </c>
      <c r="Q107" s="85">
        <v>0</v>
      </c>
      <c r="R107" s="85">
        <f t="shared" si="11"/>
        <v>0</v>
      </c>
      <c r="S107" s="68" t="s">
        <v>189</v>
      </c>
      <c r="T107" s="68" t="s">
        <v>621</v>
      </c>
      <c r="U107" s="68">
        <v>1</v>
      </c>
      <c r="V107" s="86">
        <v>0</v>
      </c>
      <c r="W107" s="86">
        <v>0</v>
      </c>
      <c r="X107" s="86">
        <f t="shared" si="12"/>
        <v>0</v>
      </c>
      <c r="Y107" s="86">
        <f t="shared" si="13"/>
        <v>0</v>
      </c>
      <c r="Z107" s="65">
        <v>0</v>
      </c>
      <c r="AA107" s="65">
        <f t="shared" si="14"/>
        <v>0</v>
      </c>
      <c r="AB107" s="65">
        <f t="shared" si="15"/>
        <v>0</v>
      </c>
      <c r="AC107" s="65">
        <f t="shared" si="16"/>
        <v>0</v>
      </c>
    </row>
    <row r="108" spans="1:29" ht="15" customHeight="1" x14ac:dyDescent="0.3">
      <c r="A108" s="25" t="s">
        <v>484</v>
      </c>
      <c r="B108" s="25" t="s">
        <v>4</v>
      </c>
      <c r="C108" s="1" t="s">
        <v>668</v>
      </c>
      <c r="D108" s="51" t="s">
        <v>580</v>
      </c>
      <c r="E108" s="64" t="s">
        <v>526</v>
      </c>
      <c r="F108" s="56">
        <v>1</v>
      </c>
      <c r="G108" s="56" t="s">
        <v>535</v>
      </c>
      <c r="H108" s="64">
        <v>3500</v>
      </c>
      <c r="I108" s="8" t="s">
        <v>650</v>
      </c>
      <c r="J108" s="65">
        <v>0</v>
      </c>
      <c r="K108" s="65">
        <v>0</v>
      </c>
      <c r="L108" s="65">
        <v>0</v>
      </c>
      <c r="M108" s="65">
        <f t="shared" si="10"/>
        <v>0</v>
      </c>
      <c r="N108" s="65">
        <f t="shared" si="9"/>
        <v>0</v>
      </c>
      <c r="O108" s="14" t="s">
        <v>16</v>
      </c>
      <c r="P108" s="68">
        <v>1</v>
      </c>
      <c r="Q108" s="85">
        <v>0</v>
      </c>
      <c r="R108" s="85">
        <f t="shared" si="11"/>
        <v>0</v>
      </c>
      <c r="S108" s="68"/>
      <c r="T108" s="68"/>
      <c r="U108" s="68"/>
      <c r="V108" s="86">
        <v>0</v>
      </c>
      <c r="W108" s="86">
        <v>0</v>
      </c>
      <c r="X108" s="86">
        <f t="shared" si="12"/>
        <v>0</v>
      </c>
      <c r="Y108" s="86">
        <f t="shared" si="13"/>
        <v>0</v>
      </c>
      <c r="Z108" s="65">
        <v>0</v>
      </c>
      <c r="AA108" s="65">
        <f t="shared" si="14"/>
        <v>0</v>
      </c>
      <c r="AB108" s="65">
        <f t="shared" si="15"/>
        <v>0</v>
      </c>
      <c r="AC108" s="65">
        <f t="shared" si="16"/>
        <v>0</v>
      </c>
    </row>
    <row r="109" spans="1:29" ht="15" customHeight="1" x14ac:dyDescent="0.3">
      <c r="A109" s="3" t="s">
        <v>71</v>
      </c>
      <c r="B109" s="80" t="s">
        <v>175</v>
      </c>
      <c r="C109" s="80" t="s">
        <v>677</v>
      </c>
      <c r="D109" s="1" t="s">
        <v>585</v>
      </c>
      <c r="E109" s="8" t="s">
        <v>84</v>
      </c>
      <c r="F109" s="4">
        <v>1</v>
      </c>
      <c r="H109" s="64"/>
      <c r="I109" s="8" t="s">
        <v>605</v>
      </c>
      <c r="J109" s="65">
        <v>0</v>
      </c>
      <c r="K109" s="65">
        <v>0</v>
      </c>
      <c r="L109" s="65">
        <v>0</v>
      </c>
      <c r="M109" s="65">
        <f t="shared" si="10"/>
        <v>0</v>
      </c>
      <c r="N109" s="65">
        <f t="shared" si="9"/>
        <v>0</v>
      </c>
      <c r="O109" s="14"/>
      <c r="P109" s="68"/>
      <c r="Q109" s="85">
        <v>0</v>
      </c>
      <c r="R109" s="85">
        <f t="shared" si="11"/>
        <v>0</v>
      </c>
      <c r="S109" s="68"/>
      <c r="T109" s="68"/>
      <c r="U109" s="68"/>
      <c r="V109" s="86">
        <v>0</v>
      </c>
      <c r="W109" s="86">
        <v>0</v>
      </c>
      <c r="X109" s="86">
        <f t="shared" si="12"/>
        <v>0</v>
      </c>
      <c r="Y109" s="86">
        <f t="shared" si="13"/>
        <v>0</v>
      </c>
      <c r="Z109" s="65">
        <v>0</v>
      </c>
      <c r="AA109" s="65">
        <f t="shared" si="14"/>
        <v>0</v>
      </c>
      <c r="AB109" s="65">
        <f t="shared" si="15"/>
        <v>0</v>
      </c>
      <c r="AC109" s="65">
        <f t="shared" si="16"/>
        <v>0</v>
      </c>
    </row>
    <row r="110" spans="1:29" ht="15" customHeight="1" x14ac:dyDescent="0.3">
      <c r="A110" s="3" t="s">
        <v>72</v>
      </c>
      <c r="B110" s="1" t="s">
        <v>15</v>
      </c>
      <c r="C110" s="51" t="s">
        <v>672</v>
      </c>
      <c r="D110" s="1" t="s">
        <v>579</v>
      </c>
      <c r="E110" s="64" t="s">
        <v>526</v>
      </c>
      <c r="F110" s="8">
        <v>1</v>
      </c>
      <c r="G110" s="64" t="s">
        <v>534</v>
      </c>
      <c r="H110" s="64">
        <v>3500</v>
      </c>
      <c r="I110" s="8" t="s">
        <v>650</v>
      </c>
      <c r="J110" s="65">
        <v>0</v>
      </c>
      <c r="K110" s="65">
        <v>0</v>
      </c>
      <c r="L110" s="65">
        <v>0</v>
      </c>
      <c r="M110" s="65">
        <f t="shared" si="10"/>
        <v>0</v>
      </c>
      <c r="N110" s="65">
        <f t="shared" ref="N110:N141" si="17">+M110*F110</f>
        <v>0</v>
      </c>
      <c r="O110" s="14" t="s">
        <v>8</v>
      </c>
      <c r="P110" s="68">
        <v>1</v>
      </c>
      <c r="Q110" s="85">
        <v>0</v>
      </c>
      <c r="R110" s="85">
        <f t="shared" si="11"/>
        <v>0</v>
      </c>
      <c r="S110" s="68"/>
      <c r="T110" s="68"/>
      <c r="U110" s="68"/>
      <c r="V110" s="86">
        <v>0</v>
      </c>
      <c r="W110" s="86">
        <v>0</v>
      </c>
      <c r="X110" s="86">
        <f t="shared" si="12"/>
        <v>0</v>
      </c>
      <c r="Y110" s="86">
        <f t="shared" si="13"/>
        <v>0</v>
      </c>
      <c r="Z110" s="65">
        <v>0</v>
      </c>
      <c r="AA110" s="65">
        <f t="shared" si="14"/>
        <v>0</v>
      </c>
      <c r="AB110" s="65">
        <f t="shared" si="15"/>
        <v>0</v>
      </c>
      <c r="AC110" s="65">
        <f t="shared" si="16"/>
        <v>0</v>
      </c>
    </row>
    <row r="111" spans="1:29" ht="15" customHeight="1" x14ac:dyDescent="0.3">
      <c r="A111" s="3" t="s">
        <v>72</v>
      </c>
      <c r="B111" s="80" t="s">
        <v>184</v>
      </c>
      <c r="C111" s="80" t="s">
        <v>663</v>
      </c>
      <c r="D111" s="1" t="s">
        <v>585</v>
      </c>
      <c r="E111" s="8" t="s">
        <v>84</v>
      </c>
      <c r="F111" s="4">
        <v>1</v>
      </c>
      <c r="H111" s="64"/>
      <c r="I111" s="8" t="s">
        <v>525</v>
      </c>
      <c r="J111" s="65">
        <v>0</v>
      </c>
      <c r="K111" s="65">
        <v>0</v>
      </c>
      <c r="L111" s="65">
        <v>0</v>
      </c>
      <c r="M111" s="65">
        <f t="shared" si="10"/>
        <v>0</v>
      </c>
      <c r="N111" s="65">
        <f t="shared" si="17"/>
        <v>0</v>
      </c>
      <c r="O111" s="14"/>
      <c r="P111" s="68"/>
      <c r="Q111" s="85">
        <v>0</v>
      </c>
      <c r="R111" s="85">
        <f t="shared" si="11"/>
        <v>0</v>
      </c>
      <c r="S111" s="68"/>
      <c r="T111" s="68"/>
      <c r="U111" s="68"/>
      <c r="V111" s="86">
        <v>0</v>
      </c>
      <c r="W111" s="86">
        <v>0</v>
      </c>
      <c r="X111" s="86">
        <f t="shared" si="12"/>
        <v>0</v>
      </c>
      <c r="Y111" s="86">
        <f t="shared" si="13"/>
        <v>0</v>
      </c>
      <c r="Z111" s="65">
        <v>0</v>
      </c>
      <c r="AA111" s="65">
        <f t="shared" si="14"/>
        <v>0</v>
      </c>
      <c r="AB111" s="65">
        <f t="shared" si="15"/>
        <v>0</v>
      </c>
      <c r="AC111" s="65">
        <f t="shared" si="16"/>
        <v>0</v>
      </c>
    </row>
    <row r="112" spans="1:29" ht="15" customHeight="1" x14ac:dyDescent="0.3">
      <c r="A112" s="3" t="s">
        <v>73</v>
      </c>
      <c r="B112" s="1" t="s">
        <v>15</v>
      </c>
      <c r="C112" s="51" t="s">
        <v>672</v>
      </c>
      <c r="D112" s="1" t="s">
        <v>579</v>
      </c>
      <c r="E112" s="64" t="s">
        <v>526</v>
      </c>
      <c r="F112" s="8">
        <v>1</v>
      </c>
      <c r="G112" s="64" t="s">
        <v>534</v>
      </c>
      <c r="H112" s="64">
        <v>3500</v>
      </c>
      <c r="I112" s="8" t="s">
        <v>650</v>
      </c>
      <c r="J112" s="65">
        <v>0</v>
      </c>
      <c r="K112" s="65">
        <v>0</v>
      </c>
      <c r="L112" s="65">
        <v>0</v>
      </c>
      <c r="M112" s="65">
        <f t="shared" si="10"/>
        <v>0</v>
      </c>
      <c r="N112" s="65">
        <f t="shared" si="17"/>
        <v>0</v>
      </c>
      <c r="O112" s="14" t="s">
        <v>8</v>
      </c>
      <c r="P112" s="68">
        <v>1</v>
      </c>
      <c r="Q112" s="85">
        <v>0</v>
      </c>
      <c r="R112" s="85">
        <f t="shared" si="11"/>
        <v>0</v>
      </c>
      <c r="S112" s="68"/>
      <c r="T112" s="68"/>
      <c r="U112" s="68"/>
      <c r="V112" s="86">
        <v>0</v>
      </c>
      <c r="W112" s="86">
        <v>0</v>
      </c>
      <c r="X112" s="86">
        <f t="shared" si="12"/>
        <v>0</v>
      </c>
      <c r="Y112" s="86">
        <f t="shared" si="13"/>
        <v>0</v>
      </c>
      <c r="Z112" s="65">
        <v>0</v>
      </c>
      <c r="AA112" s="65">
        <f t="shared" si="14"/>
        <v>0</v>
      </c>
      <c r="AB112" s="65">
        <f t="shared" si="15"/>
        <v>0</v>
      </c>
      <c r="AC112" s="65">
        <f t="shared" si="16"/>
        <v>0</v>
      </c>
    </row>
    <row r="113" spans="1:29" ht="15" customHeight="1" x14ac:dyDescent="0.3">
      <c r="A113" s="3" t="s">
        <v>73</v>
      </c>
      <c r="B113" s="80" t="s">
        <v>184</v>
      </c>
      <c r="C113" s="80" t="s">
        <v>663</v>
      </c>
      <c r="D113" s="1" t="s">
        <v>585</v>
      </c>
      <c r="E113" s="8" t="s">
        <v>84</v>
      </c>
      <c r="F113" s="4">
        <v>1</v>
      </c>
      <c r="H113" s="64"/>
      <c r="I113" s="8" t="s">
        <v>525</v>
      </c>
      <c r="J113" s="65">
        <v>0</v>
      </c>
      <c r="K113" s="65">
        <v>0</v>
      </c>
      <c r="L113" s="65">
        <v>0</v>
      </c>
      <c r="M113" s="65">
        <f t="shared" si="10"/>
        <v>0</v>
      </c>
      <c r="N113" s="65">
        <f t="shared" si="17"/>
        <v>0</v>
      </c>
      <c r="O113" s="14"/>
      <c r="P113" s="68"/>
      <c r="Q113" s="85">
        <v>0</v>
      </c>
      <c r="R113" s="85">
        <f t="shared" si="11"/>
        <v>0</v>
      </c>
      <c r="S113" s="68"/>
      <c r="T113" s="68"/>
      <c r="U113" s="68"/>
      <c r="V113" s="86">
        <v>0</v>
      </c>
      <c r="W113" s="86">
        <v>0</v>
      </c>
      <c r="X113" s="86">
        <f t="shared" si="12"/>
        <v>0</v>
      </c>
      <c r="Y113" s="86">
        <f t="shared" si="13"/>
        <v>0</v>
      </c>
      <c r="Z113" s="65">
        <v>0</v>
      </c>
      <c r="AA113" s="65">
        <f t="shared" si="14"/>
        <v>0</v>
      </c>
      <c r="AB113" s="65">
        <f t="shared" si="15"/>
        <v>0</v>
      </c>
      <c r="AC113" s="65">
        <f t="shared" si="16"/>
        <v>0</v>
      </c>
    </row>
    <row r="114" spans="1:29" ht="15" customHeight="1" x14ac:dyDescent="0.3">
      <c r="A114" s="3" t="s">
        <v>416</v>
      </c>
      <c r="B114" s="3" t="s">
        <v>4</v>
      </c>
      <c r="C114" s="1" t="s">
        <v>668</v>
      </c>
      <c r="D114" s="1" t="s">
        <v>579</v>
      </c>
      <c r="E114" s="64" t="s">
        <v>526</v>
      </c>
      <c r="F114" s="8">
        <v>1</v>
      </c>
      <c r="G114" s="64" t="s">
        <v>536</v>
      </c>
      <c r="H114" s="64">
        <v>3500</v>
      </c>
      <c r="I114" s="8" t="s">
        <v>650</v>
      </c>
      <c r="J114" s="65">
        <v>0</v>
      </c>
      <c r="K114" s="65">
        <v>0</v>
      </c>
      <c r="L114" s="65">
        <v>0</v>
      </c>
      <c r="M114" s="65">
        <f t="shared" si="10"/>
        <v>0</v>
      </c>
      <c r="N114" s="65">
        <f t="shared" si="17"/>
        <v>0</v>
      </c>
      <c r="O114" s="14" t="s">
        <v>16</v>
      </c>
      <c r="P114" s="68">
        <v>1</v>
      </c>
      <c r="Q114" s="85">
        <v>0</v>
      </c>
      <c r="R114" s="85">
        <f t="shared" si="11"/>
        <v>0</v>
      </c>
      <c r="S114" s="68"/>
      <c r="T114" s="68"/>
      <c r="U114" s="68"/>
      <c r="V114" s="86">
        <v>0</v>
      </c>
      <c r="W114" s="86">
        <v>0</v>
      </c>
      <c r="X114" s="86">
        <f t="shared" si="12"/>
        <v>0</v>
      </c>
      <c r="Y114" s="86">
        <f t="shared" si="13"/>
        <v>0</v>
      </c>
      <c r="Z114" s="65">
        <v>0</v>
      </c>
      <c r="AA114" s="65">
        <f t="shared" si="14"/>
        <v>0</v>
      </c>
      <c r="AB114" s="65">
        <f t="shared" si="15"/>
        <v>0</v>
      </c>
      <c r="AC114" s="65">
        <f t="shared" si="16"/>
        <v>0</v>
      </c>
    </row>
    <row r="115" spans="1:29" ht="15" customHeight="1" x14ac:dyDescent="0.3">
      <c r="A115" s="25" t="s">
        <v>485</v>
      </c>
      <c r="B115" s="25" t="s">
        <v>4</v>
      </c>
      <c r="C115" s="1" t="s">
        <v>668</v>
      </c>
      <c r="D115" s="51" t="s">
        <v>580</v>
      </c>
      <c r="E115" s="64" t="s">
        <v>526</v>
      </c>
      <c r="F115" s="56">
        <v>1</v>
      </c>
      <c r="G115" s="56" t="s">
        <v>535</v>
      </c>
      <c r="H115" s="64">
        <v>3500</v>
      </c>
      <c r="I115" s="8" t="s">
        <v>650</v>
      </c>
      <c r="J115" s="65">
        <v>0</v>
      </c>
      <c r="K115" s="65">
        <v>0</v>
      </c>
      <c r="L115" s="65">
        <v>0</v>
      </c>
      <c r="M115" s="65">
        <f t="shared" si="10"/>
        <v>0</v>
      </c>
      <c r="N115" s="65">
        <f t="shared" si="17"/>
        <v>0</v>
      </c>
      <c r="O115" s="14" t="s">
        <v>16</v>
      </c>
      <c r="P115" s="68">
        <v>1</v>
      </c>
      <c r="Q115" s="85">
        <v>0</v>
      </c>
      <c r="R115" s="85">
        <f t="shared" si="11"/>
        <v>0</v>
      </c>
      <c r="S115" s="68"/>
      <c r="T115" s="68"/>
      <c r="U115" s="68"/>
      <c r="V115" s="86">
        <v>0</v>
      </c>
      <c r="W115" s="86">
        <v>0</v>
      </c>
      <c r="X115" s="86">
        <f t="shared" si="12"/>
        <v>0</v>
      </c>
      <c r="Y115" s="86">
        <f t="shared" si="13"/>
        <v>0</v>
      </c>
      <c r="Z115" s="65">
        <v>0</v>
      </c>
      <c r="AA115" s="65">
        <f t="shared" si="14"/>
        <v>0</v>
      </c>
      <c r="AB115" s="65">
        <f t="shared" si="15"/>
        <v>0</v>
      </c>
      <c r="AC115" s="65">
        <f t="shared" si="16"/>
        <v>0</v>
      </c>
    </row>
    <row r="116" spans="1:29" ht="15" customHeight="1" x14ac:dyDescent="0.3">
      <c r="A116" s="3" t="s">
        <v>416</v>
      </c>
      <c r="B116" s="81" t="s">
        <v>417</v>
      </c>
      <c r="C116" s="81" t="s">
        <v>662</v>
      </c>
      <c r="D116" s="1" t="s">
        <v>585</v>
      </c>
      <c r="E116" s="8" t="s">
        <v>84</v>
      </c>
      <c r="F116" s="4">
        <v>1</v>
      </c>
      <c r="H116" s="64"/>
      <c r="I116" s="8" t="s">
        <v>525</v>
      </c>
      <c r="J116" s="65">
        <v>0</v>
      </c>
      <c r="K116" s="65">
        <v>0</v>
      </c>
      <c r="L116" s="65">
        <v>0</v>
      </c>
      <c r="M116" s="65">
        <f t="shared" si="10"/>
        <v>0</v>
      </c>
      <c r="N116" s="65">
        <f t="shared" si="17"/>
        <v>0</v>
      </c>
      <c r="O116" s="14"/>
      <c r="P116" s="68"/>
      <c r="Q116" s="85">
        <v>0</v>
      </c>
      <c r="R116" s="85">
        <f t="shared" si="11"/>
        <v>0</v>
      </c>
      <c r="S116" s="68"/>
      <c r="T116" s="68"/>
      <c r="U116" s="68"/>
      <c r="V116" s="86">
        <v>0</v>
      </c>
      <c r="W116" s="86">
        <v>0</v>
      </c>
      <c r="X116" s="86">
        <f t="shared" si="12"/>
        <v>0</v>
      </c>
      <c r="Y116" s="86">
        <f t="shared" si="13"/>
        <v>0</v>
      </c>
      <c r="Z116" s="65">
        <v>0</v>
      </c>
      <c r="AA116" s="65">
        <f t="shared" si="14"/>
        <v>0</v>
      </c>
      <c r="AB116" s="65">
        <f t="shared" si="15"/>
        <v>0</v>
      </c>
      <c r="AC116" s="65">
        <f t="shared" si="16"/>
        <v>0</v>
      </c>
    </row>
    <row r="117" spans="1:29" ht="15" customHeight="1" x14ac:dyDescent="0.3">
      <c r="A117" s="3" t="s">
        <v>418</v>
      </c>
      <c r="B117" s="3" t="s">
        <v>4</v>
      </c>
      <c r="C117" s="1" t="s">
        <v>668</v>
      </c>
      <c r="D117" s="1" t="s">
        <v>579</v>
      </c>
      <c r="E117" s="64" t="s">
        <v>526</v>
      </c>
      <c r="F117" s="8">
        <v>2</v>
      </c>
      <c r="G117" s="64" t="s">
        <v>536</v>
      </c>
      <c r="H117" s="64">
        <v>3500</v>
      </c>
      <c r="I117" s="8" t="s">
        <v>650</v>
      </c>
      <c r="J117" s="65">
        <v>0</v>
      </c>
      <c r="K117" s="65">
        <v>0</v>
      </c>
      <c r="L117" s="65">
        <v>0</v>
      </c>
      <c r="M117" s="65">
        <f t="shared" si="10"/>
        <v>0</v>
      </c>
      <c r="N117" s="65">
        <f t="shared" si="17"/>
        <v>0</v>
      </c>
      <c r="O117" s="14" t="s">
        <v>16</v>
      </c>
      <c r="P117" s="68">
        <v>1</v>
      </c>
      <c r="Q117" s="85">
        <v>0</v>
      </c>
      <c r="R117" s="85">
        <f t="shared" si="11"/>
        <v>0</v>
      </c>
      <c r="S117" s="68"/>
      <c r="T117" s="68"/>
      <c r="U117" s="68"/>
      <c r="V117" s="86">
        <v>0</v>
      </c>
      <c r="W117" s="86">
        <v>0</v>
      </c>
      <c r="X117" s="86">
        <f t="shared" si="12"/>
        <v>0</v>
      </c>
      <c r="Y117" s="86">
        <f t="shared" si="13"/>
        <v>0</v>
      </c>
      <c r="Z117" s="65">
        <v>0</v>
      </c>
      <c r="AA117" s="65">
        <f t="shared" si="14"/>
        <v>0</v>
      </c>
      <c r="AB117" s="65">
        <f t="shared" si="15"/>
        <v>0</v>
      </c>
      <c r="AC117" s="65">
        <f t="shared" si="16"/>
        <v>0</v>
      </c>
    </row>
    <row r="118" spans="1:29" ht="15" customHeight="1" x14ac:dyDescent="0.3">
      <c r="A118" s="3" t="s">
        <v>418</v>
      </c>
      <c r="B118" s="3" t="s">
        <v>4</v>
      </c>
      <c r="C118" s="1" t="s">
        <v>668</v>
      </c>
      <c r="D118" s="1" t="s">
        <v>585</v>
      </c>
      <c r="E118" s="8" t="s">
        <v>84</v>
      </c>
      <c r="F118" s="4">
        <v>1</v>
      </c>
      <c r="H118" s="64"/>
      <c r="I118" s="8" t="s">
        <v>605</v>
      </c>
      <c r="J118" s="65">
        <v>0</v>
      </c>
      <c r="K118" s="65">
        <v>0</v>
      </c>
      <c r="L118" s="65">
        <v>0</v>
      </c>
      <c r="M118" s="65">
        <f t="shared" si="10"/>
        <v>0</v>
      </c>
      <c r="N118" s="65">
        <f t="shared" si="17"/>
        <v>0</v>
      </c>
      <c r="O118" s="14"/>
      <c r="P118" s="68"/>
      <c r="Q118" s="85">
        <v>0</v>
      </c>
      <c r="R118" s="85">
        <f t="shared" si="11"/>
        <v>0</v>
      </c>
      <c r="S118" s="68"/>
      <c r="T118" s="68"/>
      <c r="U118" s="68"/>
      <c r="V118" s="86">
        <v>0</v>
      </c>
      <c r="W118" s="86">
        <v>0</v>
      </c>
      <c r="X118" s="86">
        <f t="shared" si="12"/>
        <v>0</v>
      </c>
      <c r="Y118" s="86">
        <f t="shared" si="13"/>
        <v>0</v>
      </c>
      <c r="Z118" s="65">
        <v>0</v>
      </c>
      <c r="AA118" s="65">
        <f t="shared" si="14"/>
        <v>0</v>
      </c>
      <c r="AB118" s="65">
        <f t="shared" si="15"/>
        <v>0</v>
      </c>
      <c r="AC118" s="65">
        <f t="shared" si="16"/>
        <v>0</v>
      </c>
    </row>
    <row r="119" spans="1:29" ht="15" customHeight="1" x14ac:dyDescent="0.3">
      <c r="A119" s="3" t="s">
        <v>419</v>
      </c>
      <c r="B119" s="3" t="s">
        <v>4</v>
      </c>
      <c r="C119" s="1" t="s">
        <v>668</v>
      </c>
      <c r="D119" s="1" t="s">
        <v>579</v>
      </c>
      <c r="E119" s="64" t="s">
        <v>526</v>
      </c>
      <c r="F119" s="8">
        <v>2</v>
      </c>
      <c r="G119" s="64" t="s">
        <v>536</v>
      </c>
      <c r="H119" s="64">
        <v>3500</v>
      </c>
      <c r="I119" s="8" t="s">
        <v>650</v>
      </c>
      <c r="J119" s="65">
        <v>0</v>
      </c>
      <c r="K119" s="65">
        <v>0</v>
      </c>
      <c r="L119" s="65">
        <v>0</v>
      </c>
      <c r="M119" s="65">
        <f t="shared" si="10"/>
        <v>0</v>
      </c>
      <c r="N119" s="65">
        <f t="shared" si="17"/>
        <v>0</v>
      </c>
      <c r="O119" s="14" t="s">
        <v>16</v>
      </c>
      <c r="P119" s="68">
        <v>1</v>
      </c>
      <c r="Q119" s="85">
        <v>0</v>
      </c>
      <c r="R119" s="85">
        <f t="shared" si="11"/>
        <v>0</v>
      </c>
      <c r="S119" s="68"/>
      <c r="T119" s="68"/>
      <c r="U119" s="68"/>
      <c r="V119" s="86">
        <v>0</v>
      </c>
      <c r="W119" s="86">
        <v>0</v>
      </c>
      <c r="X119" s="86">
        <f t="shared" si="12"/>
        <v>0</v>
      </c>
      <c r="Y119" s="86">
        <f t="shared" si="13"/>
        <v>0</v>
      </c>
      <c r="Z119" s="65">
        <v>0</v>
      </c>
      <c r="AA119" s="65">
        <f t="shared" si="14"/>
        <v>0</v>
      </c>
      <c r="AB119" s="65">
        <f t="shared" si="15"/>
        <v>0</v>
      </c>
      <c r="AC119" s="65">
        <f t="shared" si="16"/>
        <v>0</v>
      </c>
    </row>
    <row r="120" spans="1:29" ht="15" customHeight="1" x14ac:dyDescent="0.3">
      <c r="A120" s="10" t="s">
        <v>420</v>
      </c>
      <c r="B120" s="10" t="s">
        <v>19</v>
      </c>
      <c r="C120" s="34" t="s">
        <v>665</v>
      </c>
      <c r="D120" s="34" t="s">
        <v>585</v>
      </c>
      <c r="E120" s="33" t="s">
        <v>94</v>
      </c>
      <c r="F120" s="33">
        <v>1</v>
      </c>
      <c r="G120" s="33"/>
      <c r="H120" s="77"/>
      <c r="I120" s="33" t="s">
        <v>523</v>
      </c>
      <c r="J120" s="65">
        <v>0</v>
      </c>
      <c r="K120" s="65">
        <v>0</v>
      </c>
      <c r="L120" s="65">
        <v>0</v>
      </c>
      <c r="M120" s="65">
        <f t="shared" si="10"/>
        <v>0</v>
      </c>
      <c r="N120" s="65">
        <f t="shared" si="17"/>
        <v>0</v>
      </c>
      <c r="O120" s="14"/>
      <c r="P120" s="68"/>
      <c r="Q120" s="85">
        <v>0</v>
      </c>
      <c r="R120" s="85">
        <f t="shared" si="11"/>
        <v>0</v>
      </c>
      <c r="S120" s="68"/>
      <c r="T120" s="68"/>
      <c r="U120" s="68"/>
      <c r="V120" s="86">
        <v>0</v>
      </c>
      <c r="W120" s="86">
        <v>0</v>
      </c>
      <c r="X120" s="86">
        <f t="shared" si="12"/>
        <v>0</v>
      </c>
      <c r="Y120" s="86">
        <f t="shared" si="13"/>
        <v>0</v>
      </c>
      <c r="Z120" s="65">
        <v>0</v>
      </c>
      <c r="AA120" s="65">
        <f t="shared" si="14"/>
        <v>0</v>
      </c>
      <c r="AB120" s="65">
        <f t="shared" si="15"/>
        <v>0</v>
      </c>
      <c r="AC120" s="65">
        <f t="shared" si="16"/>
        <v>0</v>
      </c>
    </row>
    <row r="121" spans="1:29" ht="15" customHeight="1" x14ac:dyDescent="0.3">
      <c r="A121" s="25" t="s">
        <v>486</v>
      </c>
      <c r="B121" s="25" t="s">
        <v>4</v>
      </c>
      <c r="C121" s="1" t="s">
        <v>668</v>
      </c>
      <c r="D121" s="51" t="s">
        <v>580</v>
      </c>
      <c r="E121" s="64" t="s">
        <v>526</v>
      </c>
      <c r="F121" s="56">
        <v>1</v>
      </c>
      <c r="G121" s="56" t="s">
        <v>535</v>
      </c>
      <c r="H121" s="64">
        <v>3500</v>
      </c>
      <c r="I121" s="8" t="s">
        <v>650</v>
      </c>
      <c r="J121" s="65">
        <v>0</v>
      </c>
      <c r="K121" s="65">
        <v>0</v>
      </c>
      <c r="L121" s="65">
        <v>0</v>
      </c>
      <c r="M121" s="65">
        <f t="shared" si="10"/>
        <v>0</v>
      </c>
      <c r="N121" s="65">
        <f t="shared" si="17"/>
        <v>0</v>
      </c>
      <c r="O121" s="14"/>
      <c r="P121" s="68"/>
      <c r="Q121" s="85">
        <v>0</v>
      </c>
      <c r="R121" s="85">
        <f t="shared" si="11"/>
        <v>0</v>
      </c>
      <c r="S121" s="68"/>
      <c r="T121" s="68"/>
      <c r="U121" s="68"/>
      <c r="V121" s="86">
        <v>0</v>
      </c>
      <c r="W121" s="86">
        <v>0</v>
      </c>
      <c r="X121" s="86">
        <f t="shared" si="12"/>
        <v>0</v>
      </c>
      <c r="Y121" s="86">
        <f t="shared" si="13"/>
        <v>0</v>
      </c>
      <c r="Z121" s="65">
        <v>0</v>
      </c>
      <c r="AA121" s="65">
        <f t="shared" si="14"/>
        <v>0</v>
      </c>
      <c r="AB121" s="65">
        <f t="shared" si="15"/>
        <v>0</v>
      </c>
      <c r="AC121" s="65">
        <f t="shared" si="16"/>
        <v>0</v>
      </c>
    </row>
    <row r="122" spans="1:29" ht="15" customHeight="1" x14ac:dyDescent="0.3">
      <c r="A122" s="3" t="s">
        <v>424</v>
      </c>
      <c r="B122" s="81" t="s">
        <v>417</v>
      </c>
      <c r="C122" s="81" t="s">
        <v>662</v>
      </c>
      <c r="D122" s="1" t="s">
        <v>585</v>
      </c>
      <c r="E122" s="8" t="s">
        <v>84</v>
      </c>
      <c r="F122" s="4">
        <v>1</v>
      </c>
      <c r="H122" s="64"/>
      <c r="I122" s="8" t="s">
        <v>525</v>
      </c>
      <c r="J122" s="65">
        <v>0</v>
      </c>
      <c r="K122" s="65">
        <v>0</v>
      </c>
      <c r="L122" s="65">
        <v>0</v>
      </c>
      <c r="M122" s="65">
        <f t="shared" si="10"/>
        <v>0</v>
      </c>
      <c r="N122" s="65">
        <f t="shared" si="17"/>
        <v>0</v>
      </c>
      <c r="O122" s="14"/>
      <c r="P122" s="68"/>
      <c r="Q122" s="85">
        <v>0</v>
      </c>
      <c r="R122" s="85">
        <f t="shared" si="11"/>
        <v>0</v>
      </c>
      <c r="S122" s="68"/>
      <c r="T122" s="68"/>
      <c r="U122" s="68"/>
      <c r="V122" s="86">
        <v>0</v>
      </c>
      <c r="W122" s="86">
        <v>0</v>
      </c>
      <c r="X122" s="86">
        <f t="shared" si="12"/>
        <v>0</v>
      </c>
      <c r="Y122" s="86">
        <f t="shared" si="13"/>
        <v>0</v>
      </c>
      <c r="Z122" s="65">
        <v>0</v>
      </c>
      <c r="AA122" s="65">
        <f t="shared" si="14"/>
        <v>0</v>
      </c>
      <c r="AB122" s="65">
        <f t="shared" si="15"/>
        <v>0</v>
      </c>
      <c r="AC122" s="65">
        <f t="shared" si="16"/>
        <v>0</v>
      </c>
    </row>
    <row r="123" spans="1:29" ht="15" customHeight="1" x14ac:dyDescent="0.3">
      <c r="A123" s="3" t="s">
        <v>425</v>
      </c>
      <c r="B123" s="3" t="s">
        <v>421</v>
      </c>
      <c r="C123" s="3" t="s">
        <v>678</v>
      </c>
      <c r="D123" s="1" t="s">
        <v>582</v>
      </c>
      <c r="E123" s="64" t="s">
        <v>526</v>
      </c>
      <c r="F123" s="8">
        <v>1</v>
      </c>
      <c r="G123" s="8" t="s">
        <v>527</v>
      </c>
      <c r="H123" s="64">
        <v>3500</v>
      </c>
      <c r="I123" s="8" t="s">
        <v>650</v>
      </c>
      <c r="J123" s="65">
        <v>0</v>
      </c>
      <c r="K123" s="65">
        <v>0</v>
      </c>
      <c r="L123" s="65">
        <v>0</v>
      </c>
      <c r="M123" s="65">
        <f t="shared" si="10"/>
        <v>0</v>
      </c>
      <c r="N123" s="65">
        <f t="shared" si="17"/>
        <v>0</v>
      </c>
      <c r="O123" s="26"/>
      <c r="P123" s="96"/>
      <c r="Q123" s="85">
        <v>0</v>
      </c>
      <c r="R123" s="85">
        <f t="shared" si="11"/>
        <v>0</v>
      </c>
      <c r="S123" s="68"/>
      <c r="T123" s="68"/>
      <c r="U123" s="68"/>
      <c r="V123" s="86">
        <v>0</v>
      </c>
      <c r="W123" s="86">
        <v>0</v>
      </c>
      <c r="X123" s="86">
        <f t="shared" si="12"/>
        <v>0</v>
      </c>
      <c r="Y123" s="86">
        <f t="shared" si="13"/>
        <v>0</v>
      </c>
      <c r="Z123" s="65">
        <v>0</v>
      </c>
      <c r="AA123" s="65">
        <f t="shared" si="14"/>
        <v>0</v>
      </c>
      <c r="AB123" s="65">
        <f t="shared" si="15"/>
        <v>0</v>
      </c>
      <c r="AC123" s="65">
        <f t="shared" si="16"/>
        <v>0</v>
      </c>
    </row>
    <row r="124" spans="1:29" ht="15" customHeight="1" x14ac:dyDescent="0.3">
      <c r="A124" s="3" t="s">
        <v>426</v>
      </c>
      <c r="B124" s="3" t="s">
        <v>4</v>
      </c>
      <c r="C124" s="1" t="s">
        <v>668</v>
      </c>
      <c r="D124" s="1" t="s">
        <v>579</v>
      </c>
      <c r="E124" s="64" t="s">
        <v>526</v>
      </c>
      <c r="F124" s="8">
        <v>1</v>
      </c>
      <c r="G124" s="64" t="s">
        <v>536</v>
      </c>
      <c r="H124" s="64">
        <v>3500</v>
      </c>
      <c r="I124" s="8" t="s">
        <v>650</v>
      </c>
      <c r="J124" s="65">
        <v>0</v>
      </c>
      <c r="K124" s="65">
        <v>0</v>
      </c>
      <c r="L124" s="65">
        <v>0</v>
      </c>
      <c r="M124" s="65">
        <f t="shared" si="10"/>
        <v>0</v>
      </c>
      <c r="N124" s="65">
        <f t="shared" si="17"/>
        <v>0</v>
      </c>
      <c r="O124" s="14" t="s">
        <v>422</v>
      </c>
      <c r="P124" s="68">
        <v>2</v>
      </c>
      <c r="Q124" s="85">
        <v>0</v>
      </c>
      <c r="R124" s="85">
        <f t="shared" si="11"/>
        <v>0</v>
      </c>
      <c r="S124" s="68"/>
      <c r="T124" s="68"/>
      <c r="U124" s="68"/>
      <c r="V124" s="86">
        <v>0</v>
      </c>
      <c r="W124" s="86">
        <v>0</v>
      </c>
      <c r="X124" s="86">
        <f t="shared" si="12"/>
        <v>0</v>
      </c>
      <c r="Y124" s="86">
        <f t="shared" si="13"/>
        <v>0</v>
      </c>
      <c r="Z124" s="65">
        <v>0</v>
      </c>
      <c r="AA124" s="65">
        <f t="shared" si="14"/>
        <v>0</v>
      </c>
      <c r="AB124" s="65">
        <f t="shared" si="15"/>
        <v>0</v>
      </c>
      <c r="AC124" s="65">
        <f t="shared" si="16"/>
        <v>0</v>
      </c>
    </row>
    <row r="125" spans="1:29" ht="15" customHeight="1" x14ac:dyDescent="0.3">
      <c r="A125" s="25" t="s">
        <v>487</v>
      </c>
      <c r="B125" s="25" t="s">
        <v>4</v>
      </c>
      <c r="C125" s="1" t="s">
        <v>668</v>
      </c>
      <c r="D125" s="51" t="s">
        <v>580</v>
      </c>
      <c r="E125" s="64" t="s">
        <v>526</v>
      </c>
      <c r="F125" s="56">
        <v>1</v>
      </c>
      <c r="G125" s="56" t="s">
        <v>535</v>
      </c>
      <c r="H125" s="64">
        <v>3500</v>
      </c>
      <c r="I125" s="8" t="s">
        <v>650</v>
      </c>
      <c r="J125" s="65">
        <v>0</v>
      </c>
      <c r="K125" s="65">
        <v>0</v>
      </c>
      <c r="L125" s="65">
        <v>0</v>
      </c>
      <c r="M125" s="65">
        <f t="shared" si="10"/>
        <v>0</v>
      </c>
      <c r="N125" s="65">
        <f t="shared" si="17"/>
        <v>0</v>
      </c>
      <c r="O125" s="14" t="s">
        <v>422</v>
      </c>
      <c r="P125" s="68">
        <v>2</v>
      </c>
      <c r="Q125" s="85">
        <v>0</v>
      </c>
      <c r="R125" s="85">
        <f t="shared" si="11"/>
        <v>0</v>
      </c>
      <c r="S125" s="68"/>
      <c r="T125" s="68"/>
      <c r="U125" s="68"/>
      <c r="V125" s="86">
        <v>0</v>
      </c>
      <c r="W125" s="86">
        <v>0</v>
      </c>
      <c r="X125" s="86">
        <f t="shared" si="12"/>
        <v>0</v>
      </c>
      <c r="Y125" s="86">
        <f t="shared" si="13"/>
        <v>0</v>
      </c>
      <c r="Z125" s="65">
        <v>0</v>
      </c>
      <c r="AA125" s="65">
        <f t="shared" si="14"/>
        <v>0</v>
      </c>
      <c r="AB125" s="65">
        <f t="shared" si="15"/>
        <v>0</v>
      </c>
      <c r="AC125" s="65">
        <f t="shared" si="16"/>
        <v>0</v>
      </c>
    </row>
    <row r="126" spans="1:29" ht="15" customHeight="1" x14ac:dyDescent="0.3">
      <c r="A126" s="3" t="s">
        <v>426</v>
      </c>
      <c r="B126" s="81" t="s">
        <v>417</v>
      </c>
      <c r="C126" s="81" t="s">
        <v>662</v>
      </c>
      <c r="D126" s="1" t="s">
        <v>585</v>
      </c>
      <c r="E126" s="8" t="s">
        <v>84</v>
      </c>
      <c r="F126" s="4">
        <v>2</v>
      </c>
      <c r="H126" s="64"/>
      <c r="I126" s="8" t="s">
        <v>525</v>
      </c>
      <c r="J126" s="65">
        <v>0</v>
      </c>
      <c r="K126" s="65">
        <v>0</v>
      </c>
      <c r="L126" s="65">
        <v>0</v>
      </c>
      <c r="M126" s="65">
        <f t="shared" si="10"/>
        <v>0</v>
      </c>
      <c r="N126" s="65">
        <f t="shared" si="17"/>
        <v>0</v>
      </c>
      <c r="O126" s="14"/>
      <c r="P126" s="68"/>
      <c r="Q126" s="85">
        <v>0</v>
      </c>
      <c r="R126" s="85">
        <f t="shared" si="11"/>
        <v>0</v>
      </c>
      <c r="S126" s="68"/>
      <c r="T126" s="68"/>
      <c r="U126" s="68"/>
      <c r="V126" s="86">
        <v>0</v>
      </c>
      <c r="W126" s="86">
        <v>0</v>
      </c>
      <c r="X126" s="86">
        <f t="shared" si="12"/>
        <v>0</v>
      </c>
      <c r="Y126" s="86">
        <f t="shared" si="13"/>
        <v>0</v>
      </c>
      <c r="Z126" s="65">
        <v>0</v>
      </c>
      <c r="AA126" s="65">
        <f t="shared" si="14"/>
        <v>0</v>
      </c>
      <c r="AB126" s="65">
        <f t="shared" si="15"/>
        <v>0</v>
      </c>
      <c r="AC126" s="65">
        <f t="shared" si="16"/>
        <v>0</v>
      </c>
    </row>
    <row r="127" spans="1:29" ht="15" customHeight="1" x14ac:dyDescent="0.3">
      <c r="A127" s="3" t="s">
        <v>427</v>
      </c>
      <c r="B127" s="3" t="s">
        <v>23</v>
      </c>
      <c r="C127" s="1" t="s">
        <v>670</v>
      </c>
      <c r="D127" s="1" t="s">
        <v>579</v>
      </c>
      <c r="E127" s="64" t="s">
        <v>526</v>
      </c>
      <c r="F127" s="8">
        <v>2</v>
      </c>
      <c r="G127" s="64" t="s">
        <v>536</v>
      </c>
      <c r="H127" s="64">
        <v>3500</v>
      </c>
      <c r="I127" s="8" t="s">
        <v>650</v>
      </c>
      <c r="J127" s="65">
        <v>0</v>
      </c>
      <c r="K127" s="65">
        <v>0</v>
      </c>
      <c r="L127" s="65">
        <v>0</v>
      </c>
      <c r="M127" s="65">
        <f t="shared" si="10"/>
        <v>0</v>
      </c>
      <c r="N127" s="65">
        <f t="shared" si="17"/>
        <v>0</v>
      </c>
      <c r="O127" s="14" t="s">
        <v>6</v>
      </c>
      <c r="P127" s="68">
        <v>1</v>
      </c>
      <c r="Q127" s="85">
        <v>0</v>
      </c>
      <c r="R127" s="85">
        <f t="shared" si="11"/>
        <v>0</v>
      </c>
      <c r="S127" s="68"/>
      <c r="T127" s="68"/>
      <c r="U127" s="68"/>
      <c r="V127" s="86">
        <v>0</v>
      </c>
      <c r="W127" s="86">
        <v>0</v>
      </c>
      <c r="X127" s="86">
        <f t="shared" si="12"/>
        <v>0</v>
      </c>
      <c r="Y127" s="86">
        <f t="shared" si="13"/>
        <v>0</v>
      </c>
      <c r="Z127" s="65">
        <v>0</v>
      </c>
      <c r="AA127" s="65">
        <f t="shared" si="14"/>
        <v>0</v>
      </c>
      <c r="AB127" s="65">
        <f t="shared" si="15"/>
        <v>0</v>
      </c>
      <c r="AC127" s="65">
        <f t="shared" si="16"/>
        <v>0</v>
      </c>
    </row>
    <row r="128" spans="1:29" ht="15" customHeight="1" x14ac:dyDescent="0.3">
      <c r="A128" s="3" t="s">
        <v>428</v>
      </c>
      <c r="B128" s="3" t="s">
        <v>15</v>
      </c>
      <c r="C128" s="51" t="s">
        <v>672</v>
      </c>
      <c r="D128" s="1" t="s">
        <v>582</v>
      </c>
      <c r="E128" s="64" t="s">
        <v>526</v>
      </c>
      <c r="F128" s="8">
        <v>1</v>
      </c>
      <c r="G128" s="8" t="s">
        <v>529</v>
      </c>
      <c r="H128" s="64">
        <v>3500</v>
      </c>
      <c r="I128" s="8" t="s">
        <v>650</v>
      </c>
      <c r="J128" s="65">
        <v>0</v>
      </c>
      <c r="K128" s="65">
        <v>0</v>
      </c>
      <c r="L128" s="65">
        <v>0</v>
      </c>
      <c r="M128" s="65">
        <f t="shared" si="10"/>
        <v>0</v>
      </c>
      <c r="N128" s="65">
        <f t="shared" si="17"/>
        <v>0</v>
      </c>
      <c r="O128" s="14" t="s">
        <v>6</v>
      </c>
      <c r="P128" s="68">
        <v>1</v>
      </c>
      <c r="Q128" s="85">
        <v>0</v>
      </c>
      <c r="R128" s="85">
        <f t="shared" si="11"/>
        <v>0</v>
      </c>
      <c r="S128" s="68"/>
      <c r="T128" s="68"/>
      <c r="U128" s="68"/>
      <c r="V128" s="86">
        <v>0</v>
      </c>
      <c r="W128" s="86">
        <v>0</v>
      </c>
      <c r="X128" s="86">
        <f t="shared" si="12"/>
        <v>0</v>
      </c>
      <c r="Y128" s="86">
        <f t="shared" si="13"/>
        <v>0</v>
      </c>
      <c r="Z128" s="65">
        <v>0</v>
      </c>
      <c r="AA128" s="65">
        <f t="shared" si="14"/>
        <v>0</v>
      </c>
      <c r="AB128" s="65">
        <f t="shared" si="15"/>
        <v>0</v>
      </c>
      <c r="AC128" s="65">
        <f t="shared" si="16"/>
        <v>0</v>
      </c>
    </row>
    <row r="129" spans="1:29" ht="15" customHeight="1" x14ac:dyDescent="0.3">
      <c r="A129" s="3" t="s">
        <v>428</v>
      </c>
      <c r="B129" s="80" t="s">
        <v>184</v>
      </c>
      <c r="C129" s="80" t="s">
        <v>663</v>
      </c>
      <c r="D129" s="1" t="s">
        <v>585</v>
      </c>
      <c r="E129" s="8" t="s">
        <v>84</v>
      </c>
      <c r="F129" s="4">
        <v>1</v>
      </c>
      <c r="H129" s="64"/>
      <c r="I129" s="8" t="s">
        <v>525</v>
      </c>
      <c r="J129" s="65">
        <v>0</v>
      </c>
      <c r="K129" s="65">
        <v>0</v>
      </c>
      <c r="L129" s="65">
        <v>0</v>
      </c>
      <c r="M129" s="65">
        <f t="shared" si="10"/>
        <v>0</v>
      </c>
      <c r="N129" s="65">
        <f t="shared" si="17"/>
        <v>0</v>
      </c>
      <c r="O129" s="14"/>
      <c r="P129" s="68"/>
      <c r="Q129" s="85">
        <v>0</v>
      </c>
      <c r="R129" s="85">
        <f t="shared" si="11"/>
        <v>0</v>
      </c>
      <c r="S129" s="68"/>
      <c r="T129" s="68"/>
      <c r="U129" s="68"/>
      <c r="V129" s="86">
        <v>0</v>
      </c>
      <c r="W129" s="86">
        <v>0</v>
      </c>
      <c r="X129" s="86">
        <f t="shared" si="12"/>
        <v>0</v>
      </c>
      <c r="Y129" s="86">
        <f t="shared" si="13"/>
        <v>0</v>
      </c>
      <c r="Z129" s="65">
        <v>0</v>
      </c>
      <c r="AA129" s="65">
        <f t="shared" si="14"/>
        <v>0</v>
      </c>
      <c r="AB129" s="65">
        <f t="shared" si="15"/>
        <v>0</v>
      </c>
      <c r="AC129" s="65">
        <f t="shared" si="16"/>
        <v>0</v>
      </c>
    </row>
    <row r="130" spans="1:29" ht="15" customHeight="1" x14ac:dyDescent="0.3">
      <c r="A130" s="3" t="s">
        <v>429</v>
      </c>
      <c r="B130" s="3" t="s">
        <v>4</v>
      </c>
      <c r="C130" s="1" t="s">
        <v>668</v>
      </c>
      <c r="D130" s="1" t="s">
        <v>579</v>
      </c>
      <c r="E130" s="64" t="s">
        <v>526</v>
      </c>
      <c r="F130" s="8">
        <v>1</v>
      </c>
      <c r="G130" s="64" t="s">
        <v>536</v>
      </c>
      <c r="H130" s="64">
        <v>3500</v>
      </c>
      <c r="I130" s="8" t="s">
        <v>650</v>
      </c>
      <c r="J130" s="65">
        <v>0</v>
      </c>
      <c r="K130" s="65">
        <v>0</v>
      </c>
      <c r="L130" s="65">
        <v>0</v>
      </c>
      <c r="M130" s="65">
        <f t="shared" si="10"/>
        <v>0</v>
      </c>
      <c r="N130" s="65">
        <f t="shared" si="17"/>
        <v>0</v>
      </c>
      <c r="O130" s="14" t="s">
        <v>6</v>
      </c>
      <c r="P130" s="68">
        <v>1</v>
      </c>
      <c r="Q130" s="85">
        <v>0</v>
      </c>
      <c r="R130" s="85">
        <f t="shared" si="11"/>
        <v>0</v>
      </c>
      <c r="S130" s="68"/>
      <c r="T130" s="68"/>
      <c r="U130" s="68"/>
      <c r="V130" s="86">
        <v>0</v>
      </c>
      <c r="W130" s="86">
        <v>0</v>
      </c>
      <c r="X130" s="86">
        <f t="shared" si="12"/>
        <v>0</v>
      </c>
      <c r="Y130" s="86">
        <f t="shared" si="13"/>
        <v>0</v>
      </c>
      <c r="Z130" s="65">
        <v>0</v>
      </c>
      <c r="AA130" s="65">
        <f t="shared" si="14"/>
        <v>0</v>
      </c>
      <c r="AB130" s="65">
        <f t="shared" si="15"/>
        <v>0</v>
      </c>
      <c r="AC130" s="65">
        <f t="shared" si="16"/>
        <v>0</v>
      </c>
    </row>
    <row r="131" spans="1:29" ht="15" customHeight="1" x14ac:dyDescent="0.3">
      <c r="A131" s="3" t="s">
        <v>430</v>
      </c>
      <c r="B131" s="3" t="s">
        <v>4</v>
      </c>
      <c r="C131" s="1" t="s">
        <v>668</v>
      </c>
      <c r="D131" s="1" t="s">
        <v>579</v>
      </c>
      <c r="E131" s="64" t="s">
        <v>526</v>
      </c>
      <c r="F131" s="8">
        <v>2</v>
      </c>
      <c r="G131" s="64" t="s">
        <v>536</v>
      </c>
      <c r="H131" s="64">
        <v>3500</v>
      </c>
      <c r="I131" s="8" t="s">
        <v>650</v>
      </c>
      <c r="J131" s="65">
        <v>0</v>
      </c>
      <c r="K131" s="65">
        <v>0</v>
      </c>
      <c r="L131" s="65">
        <v>0</v>
      </c>
      <c r="M131" s="65">
        <f t="shared" si="10"/>
        <v>0</v>
      </c>
      <c r="N131" s="65">
        <f t="shared" si="17"/>
        <v>0</v>
      </c>
      <c r="O131" s="14" t="s">
        <v>6</v>
      </c>
      <c r="P131" s="68">
        <v>1</v>
      </c>
      <c r="Q131" s="85">
        <v>0</v>
      </c>
      <c r="R131" s="85">
        <f t="shared" si="11"/>
        <v>0</v>
      </c>
      <c r="S131" s="68"/>
      <c r="T131" s="68"/>
      <c r="U131" s="68"/>
      <c r="V131" s="86">
        <v>0</v>
      </c>
      <c r="W131" s="86">
        <v>0</v>
      </c>
      <c r="X131" s="86">
        <f t="shared" si="12"/>
        <v>0</v>
      </c>
      <c r="Y131" s="86">
        <f t="shared" si="13"/>
        <v>0</v>
      </c>
      <c r="Z131" s="65">
        <v>0</v>
      </c>
      <c r="AA131" s="65">
        <f t="shared" si="14"/>
        <v>0</v>
      </c>
      <c r="AB131" s="65">
        <f t="shared" si="15"/>
        <v>0</v>
      </c>
      <c r="AC131" s="65">
        <f t="shared" si="16"/>
        <v>0</v>
      </c>
    </row>
    <row r="132" spans="1:29" ht="15" customHeight="1" x14ac:dyDescent="0.3">
      <c r="A132" s="3" t="s">
        <v>430</v>
      </c>
      <c r="B132" s="3" t="s">
        <v>4</v>
      </c>
      <c r="C132" s="1" t="s">
        <v>668</v>
      </c>
      <c r="D132" s="1" t="s">
        <v>585</v>
      </c>
      <c r="E132" s="8" t="s">
        <v>84</v>
      </c>
      <c r="F132" s="4">
        <v>1</v>
      </c>
      <c r="H132" s="64"/>
      <c r="I132" s="8" t="s">
        <v>605</v>
      </c>
      <c r="J132" s="65">
        <v>0</v>
      </c>
      <c r="K132" s="65">
        <v>0</v>
      </c>
      <c r="L132" s="65">
        <v>0</v>
      </c>
      <c r="M132" s="65">
        <f t="shared" si="10"/>
        <v>0</v>
      </c>
      <c r="N132" s="65">
        <f t="shared" si="17"/>
        <v>0</v>
      </c>
      <c r="O132" s="14"/>
      <c r="P132" s="68"/>
      <c r="Q132" s="85">
        <v>0</v>
      </c>
      <c r="R132" s="85">
        <f t="shared" si="11"/>
        <v>0</v>
      </c>
      <c r="S132" s="68"/>
      <c r="T132" s="68"/>
      <c r="U132" s="68"/>
      <c r="V132" s="86">
        <v>0</v>
      </c>
      <c r="W132" s="86">
        <v>0</v>
      </c>
      <c r="X132" s="86">
        <f t="shared" si="12"/>
        <v>0</v>
      </c>
      <c r="Y132" s="86">
        <f t="shared" si="13"/>
        <v>0</v>
      </c>
      <c r="Z132" s="65">
        <v>0</v>
      </c>
      <c r="AA132" s="65">
        <f t="shared" si="14"/>
        <v>0</v>
      </c>
      <c r="AB132" s="65">
        <f t="shared" si="15"/>
        <v>0</v>
      </c>
      <c r="AC132" s="65">
        <f t="shared" si="16"/>
        <v>0</v>
      </c>
    </row>
    <row r="133" spans="1:29" ht="15" customHeight="1" x14ac:dyDescent="0.3">
      <c r="A133" s="3" t="s">
        <v>431</v>
      </c>
      <c r="B133" s="3" t="s">
        <v>4</v>
      </c>
      <c r="C133" s="1" t="s">
        <v>668</v>
      </c>
      <c r="D133" s="1" t="s">
        <v>579</v>
      </c>
      <c r="E133" s="64" t="s">
        <v>526</v>
      </c>
      <c r="F133" s="8">
        <v>2</v>
      </c>
      <c r="G133" s="64" t="s">
        <v>536</v>
      </c>
      <c r="H133" s="64">
        <v>3500</v>
      </c>
      <c r="I133" s="8" t="s">
        <v>650</v>
      </c>
      <c r="J133" s="65">
        <v>0</v>
      </c>
      <c r="K133" s="65">
        <v>0</v>
      </c>
      <c r="L133" s="65">
        <v>0</v>
      </c>
      <c r="M133" s="65">
        <f t="shared" si="10"/>
        <v>0</v>
      </c>
      <c r="N133" s="65">
        <f t="shared" si="17"/>
        <v>0</v>
      </c>
      <c r="O133" s="14" t="s">
        <v>6</v>
      </c>
      <c r="P133" s="68">
        <v>1</v>
      </c>
      <c r="Q133" s="85">
        <v>0</v>
      </c>
      <c r="R133" s="85">
        <f t="shared" si="11"/>
        <v>0</v>
      </c>
      <c r="S133" s="68"/>
      <c r="T133" s="68"/>
      <c r="U133" s="68"/>
      <c r="V133" s="86">
        <v>0</v>
      </c>
      <c r="W133" s="86">
        <v>0</v>
      </c>
      <c r="X133" s="86">
        <f t="shared" si="12"/>
        <v>0</v>
      </c>
      <c r="Y133" s="86">
        <f t="shared" si="13"/>
        <v>0</v>
      </c>
      <c r="Z133" s="65">
        <v>0</v>
      </c>
      <c r="AA133" s="65">
        <f t="shared" si="14"/>
        <v>0</v>
      </c>
      <c r="AB133" s="65">
        <f t="shared" si="15"/>
        <v>0</v>
      </c>
      <c r="AC133" s="65">
        <f t="shared" si="16"/>
        <v>0</v>
      </c>
    </row>
    <row r="134" spans="1:29" ht="15" customHeight="1" x14ac:dyDescent="0.3">
      <c r="A134" s="3" t="s">
        <v>432</v>
      </c>
      <c r="B134" s="3" t="s">
        <v>15</v>
      </c>
      <c r="C134" s="51" t="s">
        <v>672</v>
      </c>
      <c r="D134" s="1" t="s">
        <v>582</v>
      </c>
      <c r="E134" s="64" t="s">
        <v>526</v>
      </c>
      <c r="F134" s="8">
        <v>1</v>
      </c>
      <c r="G134" s="8" t="s">
        <v>529</v>
      </c>
      <c r="H134" s="64">
        <v>3500</v>
      </c>
      <c r="I134" s="8" t="s">
        <v>650</v>
      </c>
      <c r="J134" s="65">
        <v>0</v>
      </c>
      <c r="K134" s="65">
        <v>0</v>
      </c>
      <c r="L134" s="65">
        <v>0</v>
      </c>
      <c r="M134" s="65">
        <f t="shared" si="10"/>
        <v>0</v>
      </c>
      <c r="N134" s="65">
        <f t="shared" si="17"/>
        <v>0</v>
      </c>
      <c r="O134" s="14" t="s">
        <v>6</v>
      </c>
      <c r="P134" s="68">
        <v>1</v>
      </c>
      <c r="Q134" s="85">
        <v>0</v>
      </c>
      <c r="R134" s="85">
        <f t="shared" si="11"/>
        <v>0</v>
      </c>
      <c r="S134" s="68"/>
      <c r="T134" s="68"/>
      <c r="U134" s="68"/>
      <c r="V134" s="86">
        <v>0</v>
      </c>
      <c r="W134" s="86">
        <v>0</v>
      </c>
      <c r="X134" s="86">
        <f t="shared" si="12"/>
        <v>0</v>
      </c>
      <c r="Y134" s="86">
        <f t="shared" si="13"/>
        <v>0</v>
      </c>
      <c r="Z134" s="65">
        <v>0</v>
      </c>
      <c r="AA134" s="65">
        <f t="shared" si="14"/>
        <v>0</v>
      </c>
      <c r="AB134" s="65">
        <f t="shared" si="15"/>
        <v>0</v>
      </c>
      <c r="AC134" s="65">
        <f t="shared" si="16"/>
        <v>0</v>
      </c>
    </row>
    <row r="135" spans="1:29" ht="15" customHeight="1" x14ac:dyDescent="0.3">
      <c r="A135" s="3" t="s">
        <v>433</v>
      </c>
      <c r="B135" s="3" t="s">
        <v>4</v>
      </c>
      <c r="C135" s="1" t="s">
        <v>668</v>
      </c>
      <c r="D135" s="1" t="s">
        <v>579</v>
      </c>
      <c r="E135" s="64" t="s">
        <v>526</v>
      </c>
      <c r="F135" s="8">
        <v>1</v>
      </c>
      <c r="G135" s="64" t="s">
        <v>536</v>
      </c>
      <c r="H135" s="64">
        <v>3500</v>
      </c>
      <c r="I135" s="8" t="s">
        <v>650</v>
      </c>
      <c r="J135" s="65">
        <v>0</v>
      </c>
      <c r="K135" s="65">
        <v>0</v>
      </c>
      <c r="L135" s="65">
        <v>0</v>
      </c>
      <c r="M135" s="65">
        <f t="shared" si="10"/>
        <v>0</v>
      </c>
      <c r="N135" s="65">
        <f t="shared" si="17"/>
        <v>0</v>
      </c>
      <c r="O135" s="14" t="s">
        <v>6</v>
      </c>
      <c r="P135" s="68">
        <v>1</v>
      </c>
      <c r="Q135" s="85">
        <v>0</v>
      </c>
      <c r="R135" s="85">
        <f t="shared" si="11"/>
        <v>0</v>
      </c>
      <c r="S135" s="68" t="s">
        <v>189</v>
      </c>
      <c r="T135" s="68" t="s">
        <v>621</v>
      </c>
      <c r="U135" s="68">
        <v>1</v>
      </c>
      <c r="V135" s="86">
        <v>0</v>
      </c>
      <c r="W135" s="86">
        <v>0</v>
      </c>
      <c r="X135" s="86">
        <f t="shared" si="12"/>
        <v>0</v>
      </c>
      <c r="Y135" s="86">
        <f t="shared" si="13"/>
        <v>0</v>
      </c>
      <c r="Z135" s="65">
        <v>0</v>
      </c>
      <c r="AA135" s="65">
        <f t="shared" si="14"/>
        <v>0</v>
      </c>
      <c r="AB135" s="65">
        <f t="shared" si="15"/>
        <v>0</v>
      </c>
      <c r="AC135" s="65">
        <f t="shared" si="16"/>
        <v>0</v>
      </c>
    </row>
    <row r="136" spans="1:29" ht="15" customHeight="1" x14ac:dyDescent="0.3">
      <c r="A136" s="3" t="s">
        <v>433</v>
      </c>
      <c r="B136" s="3" t="s">
        <v>423</v>
      </c>
      <c r="C136" s="3" t="s">
        <v>669</v>
      </c>
      <c r="D136" s="79" t="s">
        <v>583</v>
      </c>
      <c r="E136" s="13" t="s">
        <v>519</v>
      </c>
      <c r="F136" s="4">
        <v>2</v>
      </c>
      <c r="G136" s="62" t="s">
        <v>518</v>
      </c>
      <c r="H136" s="62">
        <v>2700</v>
      </c>
      <c r="I136" s="62" t="s">
        <v>522</v>
      </c>
      <c r="J136" s="65">
        <v>0</v>
      </c>
      <c r="K136" s="65">
        <v>0</v>
      </c>
      <c r="L136" s="65">
        <v>0</v>
      </c>
      <c r="M136" s="65">
        <f t="shared" si="10"/>
        <v>0</v>
      </c>
      <c r="N136" s="65">
        <f t="shared" si="17"/>
        <v>0</v>
      </c>
      <c r="O136" s="14"/>
      <c r="P136" s="14"/>
      <c r="Q136" s="85">
        <v>0</v>
      </c>
      <c r="R136" s="85">
        <f t="shared" si="11"/>
        <v>0</v>
      </c>
      <c r="S136" s="68"/>
      <c r="T136" s="68"/>
      <c r="U136" s="68"/>
      <c r="V136" s="86">
        <v>0</v>
      </c>
      <c r="W136" s="86">
        <v>0</v>
      </c>
      <c r="X136" s="86">
        <f t="shared" si="12"/>
        <v>0</v>
      </c>
      <c r="Y136" s="86">
        <f t="shared" si="13"/>
        <v>0</v>
      </c>
      <c r="Z136" s="65">
        <v>0</v>
      </c>
      <c r="AA136" s="65">
        <f t="shared" si="14"/>
        <v>0</v>
      </c>
      <c r="AB136" s="65">
        <f t="shared" si="15"/>
        <v>0</v>
      </c>
      <c r="AC136" s="65">
        <f t="shared" si="16"/>
        <v>0</v>
      </c>
    </row>
    <row r="137" spans="1:29" ht="15" customHeight="1" x14ac:dyDescent="0.3">
      <c r="A137" s="3" t="s">
        <v>433</v>
      </c>
      <c r="B137" s="80" t="s">
        <v>184</v>
      </c>
      <c r="C137" s="80" t="s">
        <v>663</v>
      </c>
      <c r="D137" s="1" t="s">
        <v>585</v>
      </c>
      <c r="E137" s="8" t="s">
        <v>84</v>
      </c>
      <c r="F137" s="4">
        <v>1</v>
      </c>
      <c r="I137" s="8" t="s">
        <v>525</v>
      </c>
      <c r="J137" s="65">
        <v>0</v>
      </c>
      <c r="K137" s="65">
        <v>0</v>
      </c>
      <c r="L137" s="65">
        <v>0</v>
      </c>
      <c r="M137" s="65">
        <f t="shared" si="10"/>
        <v>0</v>
      </c>
      <c r="N137" s="65">
        <f t="shared" si="17"/>
        <v>0</v>
      </c>
      <c r="O137" s="14"/>
      <c r="P137" s="14"/>
      <c r="Q137" s="85">
        <v>0</v>
      </c>
      <c r="R137" s="85">
        <f t="shared" si="11"/>
        <v>0</v>
      </c>
      <c r="S137" s="68"/>
      <c r="T137" s="68"/>
      <c r="U137" s="68"/>
      <c r="V137" s="86">
        <v>0</v>
      </c>
      <c r="W137" s="86">
        <v>0</v>
      </c>
      <c r="X137" s="86">
        <f t="shared" si="12"/>
        <v>0</v>
      </c>
      <c r="Y137" s="86">
        <f t="shared" si="13"/>
        <v>0</v>
      </c>
      <c r="Z137" s="65">
        <v>0</v>
      </c>
      <c r="AA137" s="65">
        <f t="shared" si="14"/>
        <v>0</v>
      </c>
      <c r="AB137" s="65">
        <f t="shared" si="15"/>
        <v>0</v>
      </c>
      <c r="AC137" s="65">
        <f t="shared" si="16"/>
        <v>0</v>
      </c>
    </row>
    <row r="138" spans="1:29" ht="15" customHeight="1" x14ac:dyDescent="0.3">
      <c r="A138" s="10" t="s">
        <v>74</v>
      </c>
      <c r="B138" s="10" t="s">
        <v>186</v>
      </c>
      <c r="C138" s="10" t="s">
        <v>669</v>
      </c>
      <c r="D138" s="34" t="s">
        <v>585</v>
      </c>
      <c r="E138" s="33" t="s">
        <v>94</v>
      </c>
      <c r="F138" s="33">
        <v>1</v>
      </c>
      <c r="G138" s="33"/>
      <c r="H138" s="33"/>
      <c r="I138" s="33" t="s">
        <v>523</v>
      </c>
      <c r="J138" s="65">
        <v>0</v>
      </c>
      <c r="K138" s="65">
        <v>0</v>
      </c>
      <c r="L138" s="65">
        <v>0</v>
      </c>
      <c r="M138" s="65">
        <f t="shared" si="10"/>
        <v>0</v>
      </c>
      <c r="N138" s="65">
        <f t="shared" si="17"/>
        <v>0</v>
      </c>
      <c r="O138" s="14"/>
      <c r="P138" s="14"/>
      <c r="Q138" s="85">
        <v>0</v>
      </c>
      <c r="R138" s="85">
        <f t="shared" si="11"/>
        <v>0</v>
      </c>
      <c r="S138" s="68"/>
      <c r="T138" s="68"/>
      <c r="U138" s="68"/>
      <c r="V138" s="86">
        <v>0</v>
      </c>
      <c r="W138" s="86">
        <v>0</v>
      </c>
      <c r="X138" s="86">
        <f t="shared" si="12"/>
        <v>0</v>
      </c>
      <c r="Y138" s="86">
        <f t="shared" si="13"/>
        <v>0</v>
      </c>
      <c r="Z138" s="65">
        <v>0</v>
      </c>
      <c r="AA138" s="65">
        <f t="shared" si="14"/>
        <v>0</v>
      </c>
      <c r="AB138" s="65">
        <f t="shared" si="15"/>
        <v>0</v>
      </c>
      <c r="AC138" s="65">
        <f t="shared" si="16"/>
        <v>0</v>
      </c>
    </row>
    <row r="139" spans="1:29" ht="15" customHeight="1" x14ac:dyDescent="0.3">
      <c r="A139" s="10" t="s">
        <v>74</v>
      </c>
      <c r="B139" s="10" t="s">
        <v>93</v>
      </c>
      <c r="C139" s="10" t="s">
        <v>681</v>
      </c>
      <c r="D139" s="34" t="s">
        <v>585</v>
      </c>
      <c r="E139" s="33" t="s">
        <v>94</v>
      </c>
      <c r="F139" s="33">
        <v>1</v>
      </c>
      <c r="G139" s="33"/>
      <c r="H139" s="33"/>
      <c r="I139" s="33" t="s">
        <v>523</v>
      </c>
      <c r="J139" s="65">
        <v>0</v>
      </c>
      <c r="K139" s="65">
        <v>0</v>
      </c>
      <c r="L139" s="65">
        <v>0</v>
      </c>
      <c r="M139" s="65">
        <f t="shared" si="10"/>
        <v>0</v>
      </c>
      <c r="N139" s="65">
        <f t="shared" si="17"/>
        <v>0</v>
      </c>
      <c r="O139" s="14"/>
      <c r="P139" s="14"/>
      <c r="Q139" s="85">
        <v>0</v>
      </c>
      <c r="R139" s="85">
        <f t="shared" si="11"/>
        <v>0</v>
      </c>
      <c r="S139" s="68"/>
      <c r="T139" s="68"/>
      <c r="U139" s="68"/>
      <c r="V139" s="86">
        <v>0</v>
      </c>
      <c r="W139" s="86">
        <v>0</v>
      </c>
      <c r="X139" s="86">
        <f t="shared" si="12"/>
        <v>0</v>
      </c>
      <c r="Y139" s="86">
        <f t="shared" si="13"/>
        <v>0</v>
      </c>
      <c r="Z139" s="65">
        <v>0</v>
      </c>
      <c r="AA139" s="65">
        <f t="shared" si="14"/>
        <v>0</v>
      </c>
      <c r="AB139" s="65">
        <f t="shared" si="15"/>
        <v>0</v>
      </c>
      <c r="AC139" s="65">
        <f t="shared" si="16"/>
        <v>0</v>
      </c>
    </row>
    <row r="140" spans="1:29" ht="15" customHeight="1" x14ac:dyDescent="0.3">
      <c r="A140" s="10" t="s">
        <v>75</v>
      </c>
      <c r="B140" s="10" t="s">
        <v>93</v>
      </c>
      <c r="C140" s="10" t="s">
        <v>681</v>
      </c>
      <c r="D140" s="34" t="s">
        <v>585</v>
      </c>
      <c r="E140" s="33" t="s">
        <v>94</v>
      </c>
      <c r="F140" s="33">
        <v>1</v>
      </c>
      <c r="G140" s="33"/>
      <c r="H140" s="33"/>
      <c r="I140" s="33" t="s">
        <v>523</v>
      </c>
      <c r="J140" s="65">
        <v>0</v>
      </c>
      <c r="K140" s="65">
        <v>0</v>
      </c>
      <c r="L140" s="65">
        <v>0</v>
      </c>
      <c r="M140" s="65">
        <f t="shared" si="10"/>
        <v>0</v>
      </c>
      <c r="N140" s="65">
        <f t="shared" si="17"/>
        <v>0</v>
      </c>
      <c r="O140" s="14"/>
      <c r="P140" s="14"/>
      <c r="Q140" s="85">
        <v>0</v>
      </c>
      <c r="R140" s="85">
        <f t="shared" si="11"/>
        <v>0</v>
      </c>
      <c r="S140" s="68"/>
      <c r="T140" s="68"/>
      <c r="U140" s="68"/>
      <c r="V140" s="86">
        <v>0</v>
      </c>
      <c r="W140" s="86">
        <v>0</v>
      </c>
      <c r="X140" s="86">
        <f t="shared" si="12"/>
        <v>0</v>
      </c>
      <c r="Y140" s="86">
        <f t="shared" si="13"/>
        <v>0</v>
      </c>
      <c r="Z140" s="65">
        <v>0</v>
      </c>
      <c r="AA140" s="65">
        <f t="shared" si="14"/>
        <v>0</v>
      </c>
      <c r="AB140" s="65">
        <f t="shared" si="15"/>
        <v>0</v>
      </c>
      <c r="AC140" s="65">
        <f t="shared" si="16"/>
        <v>0</v>
      </c>
    </row>
    <row r="141" spans="1:29" ht="15" customHeight="1" x14ac:dyDescent="0.3">
      <c r="A141" s="10" t="s">
        <v>76</v>
      </c>
      <c r="B141" s="10" t="s">
        <v>93</v>
      </c>
      <c r="C141" s="10" t="s">
        <v>681</v>
      </c>
      <c r="D141" s="34" t="s">
        <v>585</v>
      </c>
      <c r="E141" s="33" t="s">
        <v>94</v>
      </c>
      <c r="F141" s="33">
        <v>1</v>
      </c>
      <c r="G141" s="33"/>
      <c r="H141" s="33"/>
      <c r="I141" s="33" t="s">
        <v>523</v>
      </c>
      <c r="J141" s="65">
        <v>0</v>
      </c>
      <c r="K141" s="65">
        <v>0</v>
      </c>
      <c r="L141" s="65">
        <v>0</v>
      </c>
      <c r="M141" s="65">
        <f t="shared" si="10"/>
        <v>0</v>
      </c>
      <c r="N141" s="65">
        <f t="shared" si="17"/>
        <v>0</v>
      </c>
      <c r="O141" s="14"/>
      <c r="P141" s="14"/>
      <c r="Q141" s="85">
        <v>0</v>
      </c>
      <c r="R141" s="85">
        <f t="shared" si="11"/>
        <v>0</v>
      </c>
      <c r="S141" s="68"/>
      <c r="T141" s="68"/>
      <c r="U141" s="68"/>
      <c r="V141" s="86">
        <v>0</v>
      </c>
      <c r="W141" s="86">
        <v>0</v>
      </c>
      <c r="X141" s="86">
        <f t="shared" si="12"/>
        <v>0</v>
      </c>
      <c r="Y141" s="86">
        <f t="shared" si="13"/>
        <v>0</v>
      </c>
      <c r="Z141" s="65">
        <v>0</v>
      </c>
      <c r="AA141" s="65">
        <f t="shared" si="14"/>
        <v>0</v>
      </c>
      <c r="AB141" s="65">
        <f t="shared" si="15"/>
        <v>0</v>
      </c>
      <c r="AC141" s="65">
        <f t="shared" si="16"/>
        <v>0</v>
      </c>
    </row>
    <row r="142" spans="1:29" ht="15" customHeight="1" x14ac:dyDescent="0.3">
      <c r="A142" s="10" t="s">
        <v>77</v>
      </c>
      <c r="B142" s="10" t="s">
        <v>93</v>
      </c>
      <c r="C142" s="10" t="s">
        <v>681</v>
      </c>
      <c r="D142" s="34" t="s">
        <v>585</v>
      </c>
      <c r="E142" s="33" t="s">
        <v>94</v>
      </c>
      <c r="F142" s="33">
        <v>1</v>
      </c>
      <c r="G142" s="33"/>
      <c r="H142" s="33"/>
      <c r="I142" s="33" t="s">
        <v>523</v>
      </c>
      <c r="J142" s="65">
        <v>0</v>
      </c>
      <c r="K142" s="65">
        <v>0</v>
      </c>
      <c r="L142" s="65">
        <v>0</v>
      </c>
      <c r="M142" s="65">
        <f t="shared" si="10"/>
        <v>0</v>
      </c>
      <c r="N142" s="65">
        <f>+M142*F142</f>
        <v>0</v>
      </c>
      <c r="O142" s="14"/>
      <c r="P142" s="14"/>
      <c r="Q142" s="85">
        <v>0</v>
      </c>
      <c r="R142" s="85">
        <f t="shared" si="11"/>
        <v>0</v>
      </c>
      <c r="S142" s="68"/>
      <c r="T142" s="68"/>
      <c r="U142" s="68"/>
      <c r="V142" s="86">
        <v>0</v>
      </c>
      <c r="W142" s="86">
        <v>0</v>
      </c>
      <c r="X142" s="86">
        <f t="shared" si="12"/>
        <v>0</v>
      </c>
      <c r="Y142" s="86">
        <f t="shared" si="13"/>
        <v>0</v>
      </c>
      <c r="Z142" s="65">
        <v>0</v>
      </c>
      <c r="AA142" s="65">
        <f t="shared" si="14"/>
        <v>0</v>
      </c>
      <c r="AB142" s="65">
        <f t="shared" si="15"/>
        <v>0</v>
      </c>
      <c r="AC142" s="65">
        <f t="shared" si="16"/>
        <v>0</v>
      </c>
    </row>
    <row r="143" spans="1:29" ht="15" customHeight="1" x14ac:dyDescent="0.3">
      <c r="A143" s="10" t="s">
        <v>78</v>
      </c>
      <c r="B143" s="10" t="s">
        <v>186</v>
      </c>
      <c r="C143" s="10" t="s">
        <v>669</v>
      </c>
      <c r="D143" s="34" t="s">
        <v>585</v>
      </c>
      <c r="E143" s="33" t="s">
        <v>94</v>
      </c>
      <c r="F143" s="33">
        <v>1</v>
      </c>
      <c r="G143" s="33"/>
      <c r="H143" s="33"/>
      <c r="I143" s="33" t="s">
        <v>523</v>
      </c>
      <c r="J143" s="65">
        <v>0</v>
      </c>
      <c r="K143" s="65">
        <v>0</v>
      </c>
      <c r="L143" s="65">
        <v>0</v>
      </c>
      <c r="M143" s="65">
        <f>+J143+K143+L143</f>
        <v>0</v>
      </c>
      <c r="N143" s="65">
        <f>+M143*F143</f>
        <v>0</v>
      </c>
      <c r="O143" s="14"/>
      <c r="P143" s="14"/>
      <c r="Q143" s="85">
        <v>0</v>
      </c>
      <c r="R143" s="85">
        <f>+Q143*P143</f>
        <v>0</v>
      </c>
      <c r="S143" s="68"/>
      <c r="T143" s="68"/>
      <c r="U143" s="68"/>
      <c r="V143" s="86">
        <v>0</v>
      </c>
      <c r="W143" s="86">
        <v>0</v>
      </c>
      <c r="X143" s="86">
        <f>+W143+V143</f>
        <v>0</v>
      </c>
      <c r="Y143" s="86">
        <f>+X143*U143</f>
        <v>0</v>
      </c>
      <c r="Z143" s="65">
        <v>0</v>
      </c>
      <c r="AA143" s="65">
        <f>+Z143*F143</f>
        <v>0</v>
      </c>
      <c r="AB143" s="65">
        <f>+N143+R143+Y143+AA143</f>
        <v>0</v>
      </c>
      <c r="AC143" s="65">
        <f>+AB143-AA143</f>
        <v>0</v>
      </c>
    </row>
    <row r="144" spans="1:29" ht="15" customHeight="1" x14ac:dyDescent="0.3">
      <c r="A144" s="10" t="s">
        <v>79</v>
      </c>
      <c r="B144" s="10" t="s">
        <v>93</v>
      </c>
      <c r="C144" s="10" t="s">
        <v>681</v>
      </c>
      <c r="D144" s="34" t="s">
        <v>585</v>
      </c>
      <c r="E144" s="33" t="s">
        <v>94</v>
      </c>
      <c r="F144" s="33">
        <v>1</v>
      </c>
      <c r="G144" s="33"/>
      <c r="H144" s="33"/>
      <c r="I144" s="33" t="s">
        <v>523</v>
      </c>
      <c r="J144" s="65">
        <v>0</v>
      </c>
      <c r="K144" s="65">
        <v>0</v>
      </c>
      <c r="L144" s="65">
        <v>0</v>
      </c>
      <c r="M144" s="65">
        <f>+J144+K144+L144</f>
        <v>0</v>
      </c>
      <c r="N144" s="65">
        <f>+M144*F144</f>
        <v>0</v>
      </c>
      <c r="O144" s="14"/>
      <c r="P144" s="14"/>
      <c r="Q144" s="85">
        <v>0</v>
      </c>
      <c r="R144" s="85">
        <f>+Q144*P144</f>
        <v>0</v>
      </c>
      <c r="S144" s="68"/>
      <c r="T144" s="68"/>
      <c r="U144" s="68"/>
      <c r="V144" s="86">
        <v>0</v>
      </c>
      <c r="W144" s="86">
        <v>0</v>
      </c>
      <c r="X144" s="86">
        <f>+W144+V144</f>
        <v>0</v>
      </c>
      <c r="Y144" s="86">
        <f>+X144*U144</f>
        <v>0</v>
      </c>
      <c r="Z144" s="65">
        <v>0</v>
      </c>
      <c r="AA144" s="65">
        <f>+Z144*F144</f>
        <v>0</v>
      </c>
      <c r="AB144" s="65">
        <f>+N144+R144+Y144+AA144</f>
        <v>0</v>
      </c>
      <c r="AC144" s="65">
        <f>+AB144-AA144</f>
        <v>0</v>
      </c>
    </row>
    <row r="145" spans="1:29" ht="15" customHeight="1" x14ac:dyDescent="0.3">
      <c r="A145" s="10" t="s">
        <v>80</v>
      </c>
      <c r="B145" s="10" t="s">
        <v>187</v>
      </c>
      <c r="C145" s="10" t="s">
        <v>682</v>
      </c>
      <c r="D145" s="34" t="s">
        <v>585</v>
      </c>
      <c r="E145" s="33" t="s">
        <v>94</v>
      </c>
      <c r="F145" s="33">
        <v>1</v>
      </c>
      <c r="G145" s="33"/>
      <c r="H145" s="33"/>
      <c r="I145" s="33" t="s">
        <v>523</v>
      </c>
      <c r="J145" s="65">
        <v>0</v>
      </c>
      <c r="K145" s="65">
        <v>0</v>
      </c>
      <c r="L145" s="65">
        <v>0</v>
      </c>
      <c r="M145" s="65">
        <f>+J145+K145+L145</f>
        <v>0</v>
      </c>
      <c r="N145" s="65">
        <f>+M145*F145</f>
        <v>0</v>
      </c>
      <c r="O145" s="14"/>
      <c r="P145" s="14"/>
      <c r="Q145" s="85">
        <v>0</v>
      </c>
      <c r="R145" s="85">
        <f>+Q145*P145</f>
        <v>0</v>
      </c>
      <c r="S145" s="68"/>
      <c r="T145" s="68"/>
      <c r="U145" s="68"/>
      <c r="V145" s="86">
        <v>0</v>
      </c>
      <c r="W145" s="86">
        <v>0</v>
      </c>
      <c r="X145" s="86">
        <f>+W145+V145</f>
        <v>0</v>
      </c>
      <c r="Y145" s="86">
        <f>+X145*U145</f>
        <v>0</v>
      </c>
      <c r="Z145" s="65">
        <v>0</v>
      </c>
      <c r="AA145" s="65">
        <f>+Z145*F145</f>
        <v>0</v>
      </c>
      <c r="AB145" s="65">
        <f>+N145+R145+Y145+AA145</f>
        <v>0</v>
      </c>
      <c r="AC145" s="65">
        <f>+AB145-AA145</f>
        <v>0</v>
      </c>
    </row>
    <row r="146" spans="1:29" ht="15" customHeight="1" x14ac:dyDescent="0.3">
      <c r="C146" s="51"/>
    </row>
    <row r="148" spans="1:29" ht="15" customHeight="1" x14ac:dyDescent="0.3">
      <c r="F148" s="4">
        <f>SUM(F14:F147)</f>
        <v>301</v>
      </c>
      <c r="S148" s="87"/>
      <c r="T148" s="87"/>
      <c r="U148" s="87"/>
    </row>
    <row r="149" spans="1:29" ht="15" customHeight="1" x14ac:dyDescent="0.3">
      <c r="A149" s="36" t="s">
        <v>241</v>
      </c>
    </row>
    <row r="150" spans="1:29" ht="15" customHeight="1" x14ac:dyDescent="0.3">
      <c r="A150" s="42" t="s">
        <v>389</v>
      </c>
      <c r="O150" s="15"/>
      <c r="P150" s="15"/>
      <c r="Q150" s="15"/>
      <c r="R150" s="15"/>
      <c r="S150" s="15"/>
      <c r="T150" s="15"/>
      <c r="U150" s="15"/>
    </row>
  </sheetData>
  <autoFilter ref="A13:AC145" xr:uid="{00000000-0009-0000-0000-000000000000}"/>
  <mergeCells count="5">
    <mergeCell ref="J12:N12"/>
    <mergeCell ref="O12:R12"/>
    <mergeCell ref="S12:Y12"/>
    <mergeCell ref="Z12:AA12"/>
    <mergeCell ref="AB12:AC12"/>
  </mergeCells>
  <printOptions gridLines="1"/>
  <pageMargins left="0.75" right="0.75" top="1" bottom="1" header="0.5" footer="0.5"/>
  <pageSetup paperSize="3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C38"/>
  <sheetViews>
    <sheetView zoomScale="75" zoomScaleNormal="75" workbookViewId="0">
      <selection activeCell="G42" sqref="G42"/>
    </sheetView>
  </sheetViews>
  <sheetFormatPr defaultRowHeight="13.2" x14ac:dyDescent="0.25"/>
  <cols>
    <col min="1" max="1" width="23" customWidth="1"/>
    <col min="2" max="2" width="20.6640625" customWidth="1"/>
    <col min="3" max="3" width="30.6640625" customWidth="1"/>
    <col min="4" max="4" width="18.109375" customWidth="1"/>
    <col min="5" max="6" width="13.6640625" style="46" customWidth="1"/>
    <col min="7" max="7" width="60.6640625" customWidth="1"/>
    <col min="8" max="8" width="13.6640625" customWidth="1"/>
    <col min="9" max="9" width="16.6640625" style="46" customWidth="1"/>
    <col min="10" max="18" width="16.6640625" customWidth="1"/>
    <col min="19" max="21" width="16.6640625" style="29" customWidth="1"/>
    <col min="22" max="29" width="16.6640625" customWidth="1"/>
  </cols>
  <sheetData>
    <row r="1" spans="1:29" s="3" customFormat="1" ht="15" customHeight="1" x14ac:dyDescent="0.3">
      <c r="E1" s="4"/>
      <c r="F1" s="4"/>
      <c r="I1" s="4"/>
      <c r="O1" s="13"/>
      <c r="P1" s="13"/>
      <c r="Q1" s="5"/>
      <c r="R1" s="5"/>
      <c r="S1" s="28"/>
      <c r="T1" s="28"/>
      <c r="U1" s="28"/>
      <c r="V1" s="5"/>
      <c r="W1" s="5"/>
      <c r="X1" s="5"/>
      <c r="Y1" s="5"/>
    </row>
    <row r="2" spans="1:29" s="3" customFormat="1" ht="21.75" customHeight="1" x14ac:dyDescent="0.3">
      <c r="E2" s="4"/>
      <c r="F2" s="4"/>
      <c r="I2" s="4"/>
      <c r="O2" s="13"/>
      <c r="P2" s="13"/>
      <c r="Q2" s="5"/>
      <c r="R2" s="5"/>
      <c r="S2" s="28"/>
      <c r="T2" s="28"/>
      <c r="U2" s="28"/>
      <c r="V2" s="5"/>
      <c r="W2" s="5"/>
      <c r="X2" s="5"/>
      <c r="Y2" s="5"/>
    </row>
    <row r="3" spans="1:29" s="3" customFormat="1" ht="18.75" customHeight="1" x14ac:dyDescent="0.3">
      <c r="E3" s="4"/>
      <c r="F3" s="4"/>
      <c r="I3" s="4"/>
      <c r="O3" s="13"/>
      <c r="P3" s="13"/>
      <c r="Q3" s="5"/>
      <c r="R3" s="5"/>
      <c r="S3" s="28"/>
      <c r="T3" s="28"/>
      <c r="U3" s="28"/>
      <c r="V3" s="5"/>
      <c r="W3" s="5"/>
      <c r="X3" s="5"/>
      <c r="Y3" s="5"/>
    </row>
    <row r="4" spans="1:29" s="3" customFormat="1" ht="18.75" customHeight="1" x14ac:dyDescent="0.3">
      <c r="E4" s="4"/>
      <c r="F4" s="4"/>
      <c r="I4" s="4"/>
      <c r="O4" s="13"/>
      <c r="P4" s="13"/>
      <c r="Q4" s="5"/>
      <c r="R4" s="5"/>
      <c r="S4" s="28"/>
      <c r="T4" s="28"/>
      <c r="U4" s="28"/>
      <c r="V4" s="5"/>
      <c r="W4" s="5"/>
      <c r="X4" s="5"/>
      <c r="Y4" s="5"/>
    </row>
    <row r="5" spans="1:29" s="3" customFormat="1" ht="18.75" customHeight="1" x14ac:dyDescent="0.3">
      <c r="E5" s="4"/>
      <c r="F5" s="4"/>
      <c r="I5" s="4"/>
      <c r="O5" s="13"/>
      <c r="P5" s="13"/>
      <c r="Q5" s="5"/>
      <c r="R5" s="5"/>
      <c r="S5" s="28"/>
      <c r="T5" s="28"/>
      <c r="U5" s="28"/>
      <c r="V5" s="5"/>
      <c r="W5" s="5"/>
      <c r="X5" s="5"/>
      <c r="Y5" s="5"/>
    </row>
    <row r="6" spans="1:29" s="3" customFormat="1" ht="18.75" customHeight="1" x14ac:dyDescent="0.3">
      <c r="E6" s="4"/>
      <c r="F6" s="4"/>
      <c r="I6" s="4"/>
      <c r="O6" s="13"/>
      <c r="P6" s="13"/>
      <c r="Q6" s="5"/>
      <c r="R6" s="5"/>
      <c r="S6" s="28"/>
      <c r="T6" s="28"/>
      <c r="U6" s="28"/>
      <c r="V6" s="5"/>
      <c r="W6" s="5"/>
      <c r="X6" s="5"/>
      <c r="Y6" s="5"/>
    </row>
    <row r="7" spans="1:29" s="3" customFormat="1" ht="18.75" customHeight="1" x14ac:dyDescent="0.3">
      <c r="E7" s="4"/>
      <c r="F7" s="4"/>
      <c r="I7" s="4"/>
      <c r="O7" s="13"/>
      <c r="P7" s="13"/>
      <c r="Q7" s="5"/>
      <c r="R7" s="5"/>
      <c r="S7" s="28"/>
      <c r="T7" s="28"/>
      <c r="U7" s="28"/>
      <c r="V7" s="5"/>
      <c r="W7" s="5"/>
      <c r="X7" s="5"/>
      <c r="Y7" s="5"/>
    </row>
    <row r="8" spans="1:29" s="3" customFormat="1" ht="15" customHeight="1" x14ac:dyDescent="0.3">
      <c r="E8" s="4"/>
      <c r="F8" s="4"/>
      <c r="I8" s="4"/>
      <c r="O8" s="13"/>
      <c r="P8" s="13"/>
      <c r="Q8" s="5"/>
      <c r="R8" s="5"/>
      <c r="S8" s="28"/>
      <c r="T8" s="28"/>
      <c r="U8" s="28"/>
      <c r="V8" s="5"/>
      <c r="W8" s="5"/>
      <c r="X8" s="5"/>
      <c r="Y8" s="5"/>
    </row>
    <row r="9" spans="1:29" s="3" customFormat="1" ht="15" customHeight="1" x14ac:dyDescent="0.3">
      <c r="E9" s="4"/>
      <c r="F9" s="4"/>
      <c r="I9" s="4"/>
      <c r="O9" s="13"/>
      <c r="P9" s="13"/>
      <c r="Q9" s="5"/>
      <c r="R9" s="5"/>
      <c r="S9" s="28"/>
      <c r="T9" s="28"/>
      <c r="U9" s="28"/>
      <c r="V9" s="5"/>
      <c r="W9" s="5"/>
      <c r="X9" s="5"/>
      <c r="Y9" s="5"/>
    </row>
    <row r="10" spans="1:29" s="3" customFormat="1" ht="17.25" customHeight="1" x14ac:dyDescent="0.3">
      <c r="A10" s="74" t="s">
        <v>643</v>
      </c>
      <c r="D10" s="74" t="s">
        <v>645</v>
      </c>
      <c r="E10" s="70"/>
      <c r="F10" s="60"/>
      <c r="G10" s="57"/>
      <c r="H10" s="70"/>
      <c r="I10" s="70"/>
      <c r="J10" s="60"/>
      <c r="K10" s="60"/>
      <c r="L10" s="60"/>
      <c r="M10" s="60"/>
      <c r="N10" s="60"/>
      <c r="O10" s="13"/>
      <c r="P10" s="13"/>
      <c r="Q10" s="5"/>
      <c r="R10" s="5"/>
      <c r="S10" s="28"/>
      <c r="T10" s="28"/>
      <c r="U10" s="28"/>
      <c r="V10" s="5"/>
      <c r="W10" s="5"/>
      <c r="X10" s="5"/>
      <c r="Y10" s="5"/>
      <c r="Z10" s="60"/>
      <c r="AA10" s="60"/>
      <c r="AB10" s="73"/>
      <c r="AC10" s="60"/>
    </row>
    <row r="11" spans="1:29" s="3" customFormat="1" ht="17.25" customHeight="1" x14ac:dyDescent="0.3">
      <c r="A11" s="2">
        <v>43041</v>
      </c>
      <c r="B11" s="12"/>
      <c r="C11" s="73"/>
      <c r="D11" s="31"/>
      <c r="E11" s="70"/>
      <c r="F11" s="60"/>
      <c r="G11" s="57"/>
      <c r="H11" s="70"/>
      <c r="I11" s="70"/>
      <c r="J11" s="60"/>
      <c r="K11" s="60"/>
      <c r="L11" s="60"/>
      <c r="M11" s="60"/>
      <c r="N11" s="60"/>
      <c r="O11" s="13"/>
      <c r="P11" s="13"/>
      <c r="Q11" s="5"/>
      <c r="R11" s="5"/>
      <c r="S11" s="28"/>
      <c r="T11" s="28"/>
      <c r="U11" s="28"/>
      <c r="V11" s="5"/>
      <c r="W11" s="5"/>
      <c r="X11" s="5"/>
      <c r="Y11" s="5"/>
      <c r="Z11" s="60"/>
      <c r="AA11" s="60"/>
      <c r="AB11" s="73"/>
      <c r="AC11" s="60"/>
    </row>
    <row r="12" spans="1:29" s="3" customFormat="1" ht="17.25" customHeight="1" x14ac:dyDescent="0.3">
      <c r="A12" s="2"/>
      <c r="B12" s="12"/>
      <c r="C12" s="73"/>
      <c r="D12" s="31"/>
      <c r="E12" s="70"/>
      <c r="F12" s="60"/>
      <c r="G12" s="57"/>
      <c r="H12" s="70"/>
      <c r="I12" s="70"/>
      <c r="J12" s="121" t="s">
        <v>623</v>
      </c>
      <c r="K12" s="121"/>
      <c r="L12" s="121"/>
      <c r="M12" s="121"/>
      <c r="N12" s="121"/>
      <c r="O12" s="122" t="s">
        <v>624</v>
      </c>
      <c r="P12" s="122"/>
      <c r="Q12" s="122"/>
      <c r="R12" s="122"/>
      <c r="S12" s="123" t="s">
        <v>625</v>
      </c>
      <c r="T12" s="123"/>
      <c r="U12" s="123"/>
      <c r="V12" s="123"/>
      <c r="W12" s="123"/>
      <c r="X12" s="123"/>
      <c r="Y12" s="123"/>
      <c r="Z12" s="124" t="s">
        <v>626</v>
      </c>
      <c r="AA12" s="124"/>
      <c r="AB12" s="121" t="s">
        <v>627</v>
      </c>
      <c r="AC12" s="121"/>
    </row>
    <row r="13" spans="1:29" s="3" customFormat="1" ht="31.95" customHeight="1" x14ac:dyDescent="0.3">
      <c r="A13" s="94" t="s">
        <v>0</v>
      </c>
      <c r="B13" s="94" t="s">
        <v>1</v>
      </c>
      <c r="C13" s="94" t="s">
        <v>619</v>
      </c>
      <c r="D13" s="94" t="s">
        <v>171</v>
      </c>
      <c r="E13" s="95" t="s">
        <v>516</v>
      </c>
      <c r="F13" s="95" t="s">
        <v>520</v>
      </c>
      <c r="G13" s="95" t="s">
        <v>727</v>
      </c>
      <c r="H13" s="95" t="s">
        <v>602</v>
      </c>
      <c r="I13" s="95" t="s">
        <v>521</v>
      </c>
      <c r="J13" s="7" t="s">
        <v>539</v>
      </c>
      <c r="K13" s="7" t="s">
        <v>540</v>
      </c>
      <c r="L13" s="7" t="s">
        <v>541</v>
      </c>
      <c r="M13" s="7" t="s">
        <v>542</v>
      </c>
      <c r="N13" s="7" t="s">
        <v>546</v>
      </c>
      <c r="O13" s="92" t="s">
        <v>5</v>
      </c>
      <c r="P13" s="92" t="s">
        <v>84</v>
      </c>
      <c r="Q13" s="93" t="s">
        <v>540</v>
      </c>
      <c r="R13" s="92" t="s">
        <v>620</v>
      </c>
      <c r="S13" s="89" t="s">
        <v>170</v>
      </c>
      <c r="T13" s="89" t="s">
        <v>517</v>
      </c>
      <c r="U13" s="89" t="s">
        <v>615</v>
      </c>
      <c r="V13" s="90" t="s">
        <v>539</v>
      </c>
      <c r="W13" s="90" t="s">
        <v>540</v>
      </c>
      <c r="X13" s="91" t="s">
        <v>542</v>
      </c>
      <c r="Y13" s="91" t="s">
        <v>622</v>
      </c>
      <c r="Z13" s="88" t="s">
        <v>543</v>
      </c>
      <c r="AA13" s="88" t="s">
        <v>544</v>
      </c>
      <c r="AB13" s="7" t="s">
        <v>546</v>
      </c>
      <c r="AC13" s="7" t="s">
        <v>545</v>
      </c>
    </row>
    <row r="14" spans="1:29" s="3" customFormat="1" ht="15" customHeight="1" x14ac:dyDescent="0.3">
      <c r="A14" s="1" t="s">
        <v>343</v>
      </c>
      <c r="B14" s="1" t="s">
        <v>27</v>
      </c>
      <c r="C14" s="1" t="s">
        <v>670</v>
      </c>
      <c r="D14" s="1" t="s">
        <v>579</v>
      </c>
      <c r="E14" s="8" t="s">
        <v>526</v>
      </c>
      <c r="F14" s="8">
        <v>16</v>
      </c>
      <c r="G14" s="64" t="s">
        <v>536</v>
      </c>
      <c r="H14" s="64">
        <v>3500</v>
      </c>
      <c r="I14" s="8" t="s">
        <v>650</v>
      </c>
      <c r="J14" s="65">
        <v>0</v>
      </c>
      <c r="K14" s="65">
        <v>0</v>
      </c>
      <c r="L14" s="65">
        <v>0</v>
      </c>
      <c r="M14" s="65">
        <f>+J14+K14+L14</f>
        <v>0</v>
      </c>
      <c r="N14" s="65">
        <f>+M14*F14</f>
        <v>0</v>
      </c>
      <c r="O14" s="14"/>
      <c r="P14" s="14"/>
      <c r="Q14" s="107">
        <v>0</v>
      </c>
      <c r="R14" s="107">
        <f>+Q14*P14</f>
        <v>0</v>
      </c>
      <c r="S14" s="21"/>
      <c r="T14" s="21"/>
      <c r="U14" s="21"/>
      <c r="V14" s="85">
        <v>0</v>
      </c>
      <c r="W14" s="84">
        <v>0</v>
      </c>
      <c r="X14" s="84">
        <f>+W14+V14</f>
        <v>0</v>
      </c>
      <c r="Y14" s="84">
        <f>+X14*U14</f>
        <v>0</v>
      </c>
      <c r="Z14" s="86">
        <v>0</v>
      </c>
      <c r="AA14" s="86">
        <f>+Z14*F14</f>
        <v>0</v>
      </c>
      <c r="AB14" s="99">
        <f>+N14+R14+Y14</f>
        <v>0</v>
      </c>
      <c r="AC14" s="99">
        <f>+AB14-AA14</f>
        <v>0</v>
      </c>
    </row>
    <row r="15" spans="1:29" s="3" customFormat="1" ht="15" customHeight="1" x14ac:dyDescent="0.3">
      <c r="A15" s="51" t="s">
        <v>488</v>
      </c>
      <c r="B15" s="51" t="s">
        <v>27</v>
      </c>
      <c r="C15" s="51" t="s">
        <v>670</v>
      </c>
      <c r="D15" s="51" t="s">
        <v>580</v>
      </c>
      <c r="E15" s="8" t="s">
        <v>526</v>
      </c>
      <c r="F15" s="56">
        <v>2</v>
      </c>
      <c r="G15" s="56" t="s">
        <v>535</v>
      </c>
      <c r="H15" s="56">
        <v>3500</v>
      </c>
      <c r="I15" s="8" t="s">
        <v>650</v>
      </c>
      <c r="J15" s="65">
        <v>0</v>
      </c>
      <c r="K15" s="65">
        <v>0</v>
      </c>
      <c r="L15" s="65">
        <v>0</v>
      </c>
      <c r="M15" s="65">
        <f t="shared" ref="M15:M32" si="0">+J15+K15+L15</f>
        <v>0</v>
      </c>
      <c r="N15" s="65">
        <f t="shared" ref="N15:N32" si="1">+M15*F15</f>
        <v>0</v>
      </c>
      <c r="O15" s="14"/>
      <c r="P15" s="14"/>
      <c r="Q15" s="107">
        <v>0</v>
      </c>
      <c r="R15" s="107">
        <f t="shared" ref="R15:R32" si="2">+Q15*P15</f>
        <v>0</v>
      </c>
      <c r="S15" s="21"/>
      <c r="T15" s="21"/>
      <c r="U15" s="21"/>
      <c r="V15" s="85">
        <v>0</v>
      </c>
      <c r="W15" s="84">
        <v>0</v>
      </c>
      <c r="X15" s="84">
        <f t="shared" ref="X15:X32" si="3">+W15+V15</f>
        <v>0</v>
      </c>
      <c r="Y15" s="84">
        <f t="shared" ref="Y15:Y32" si="4">+X15*U15</f>
        <v>0</v>
      </c>
      <c r="Z15" s="86">
        <v>0</v>
      </c>
      <c r="AA15" s="86">
        <f t="shared" ref="AA15:AA32" si="5">+Z15*F15</f>
        <v>0</v>
      </c>
      <c r="AB15" s="99">
        <f t="shared" ref="AB15:AB32" si="6">+N15+R15+Y15</f>
        <v>0</v>
      </c>
      <c r="AC15" s="99">
        <f t="shared" ref="AC15:AC32" si="7">+AB15-AA15</f>
        <v>0</v>
      </c>
    </row>
    <row r="16" spans="1:29" s="3" customFormat="1" ht="15" customHeight="1" x14ac:dyDescent="0.3">
      <c r="A16" s="34" t="s">
        <v>343</v>
      </c>
      <c r="B16" s="34" t="s">
        <v>372</v>
      </c>
      <c r="C16" s="34" t="s">
        <v>670</v>
      </c>
      <c r="D16" s="34" t="s">
        <v>585</v>
      </c>
      <c r="E16" s="33" t="s">
        <v>94</v>
      </c>
      <c r="F16" s="33">
        <v>1</v>
      </c>
      <c r="G16" s="34"/>
      <c r="H16" s="34"/>
      <c r="I16" s="33" t="s">
        <v>523</v>
      </c>
      <c r="J16" s="65">
        <v>0</v>
      </c>
      <c r="K16" s="65">
        <v>0</v>
      </c>
      <c r="L16" s="65">
        <v>0</v>
      </c>
      <c r="M16" s="65">
        <f t="shared" si="0"/>
        <v>0</v>
      </c>
      <c r="N16" s="65">
        <f t="shared" si="1"/>
        <v>0</v>
      </c>
      <c r="O16" s="14"/>
      <c r="P16" s="14"/>
      <c r="Q16" s="107">
        <v>0</v>
      </c>
      <c r="R16" s="107">
        <f t="shared" si="2"/>
        <v>0</v>
      </c>
      <c r="S16" s="21"/>
      <c r="T16" s="21"/>
      <c r="U16" s="21"/>
      <c r="V16" s="85">
        <v>0</v>
      </c>
      <c r="W16" s="84">
        <v>0</v>
      </c>
      <c r="X16" s="84">
        <f t="shared" si="3"/>
        <v>0</v>
      </c>
      <c r="Y16" s="84">
        <f t="shared" si="4"/>
        <v>0</v>
      </c>
      <c r="Z16" s="86">
        <v>0</v>
      </c>
      <c r="AA16" s="86">
        <f t="shared" si="5"/>
        <v>0</v>
      </c>
      <c r="AB16" s="99">
        <f t="shared" si="6"/>
        <v>0</v>
      </c>
      <c r="AC16" s="99">
        <f t="shared" si="7"/>
        <v>0</v>
      </c>
    </row>
    <row r="17" spans="1:29" s="3" customFormat="1" ht="15" customHeight="1" x14ac:dyDescent="0.3">
      <c r="A17" s="1" t="s">
        <v>373</v>
      </c>
      <c r="B17" s="1" t="s">
        <v>85</v>
      </c>
      <c r="C17" s="1" t="s">
        <v>697</v>
      </c>
      <c r="D17" s="1" t="s">
        <v>582</v>
      </c>
      <c r="E17" s="8" t="s">
        <v>526</v>
      </c>
      <c r="F17" s="8">
        <v>1</v>
      </c>
      <c r="G17" s="8" t="s">
        <v>529</v>
      </c>
      <c r="H17" s="8">
        <v>3500</v>
      </c>
      <c r="I17" s="8" t="s">
        <v>650</v>
      </c>
      <c r="J17" s="65">
        <v>0</v>
      </c>
      <c r="K17" s="65">
        <v>0</v>
      </c>
      <c r="L17" s="65">
        <v>0</v>
      </c>
      <c r="M17" s="65">
        <f t="shared" si="0"/>
        <v>0</v>
      </c>
      <c r="N17" s="65">
        <f t="shared" si="1"/>
        <v>0</v>
      </c>
      <c r="O17" s="14"/>
      <c r="P17" s="14"/>
      <c r="Q17" s="107">
        <v>0</v>
      </c>
      <c r="R17" s="107">
        <f t="shared" si="2"/>
        <v>0</v>
      </c>
      <c r="S17" s="21"/>
      <c r="T17" s="21"/>
      <c r="U17" s="21"/>
      <c r="V17" s="85">
        <v>0</v>
      </c>
      <c r="W17" s="84">
        <v>0</v>
      </c>
      <c r="X17" s="84">
        <f t="shared" si="3"/>
        <v>0</v>
      </c>
      <c r="Y17" s="84">
        <f t="shared" si="4"/>
        <v>0</v>
      </c>
      <c r="Z17" s="86">
        <v>0</v>
      </c>
      <c r="AA17" s="86">
        <f t="shared" si="5"/>
        <v>0</v>
      </c>
      <c r="AB17" s="99">
        <f t="shared" si="6"/>
        <v>0</v>
      </c>
      <c r="AC17" s="99">
        <f t="shared" si="7"/>
        <v>0</v>
      </c>
    </row>
    <row r="18" spans="1:29" s="3" customFormat="1" ht="15" customHeight="1" x14ac:dyDescent="0.3">
      <c r="A18" s="34" t="s">
        <v>374</v>
      </c>
      <c r="B18" s="34" t="s">
        <v>411</v>
      </c>
      <c r="C18" s="34" t="s">
        <v>679</v>
      </c>
      <c r="D18" s="34" t="s">
        <v>585</v>
      </c>
      <c r="E18" s="33" t="s">
        <v>94</v>
      </c>
      <c r="F18" s="33">
        <v>1</v>
      </c>
      <c r="G18" s="34"/>
      <c r="H18" s="34"/>
      <c r="I18" s="33" t="s">
        <v>523</v>
      </c>
      <c r="J18" s="65">
        <v>0</v>
      </c>
      <c r="K18" s="65">
        <v>0</v>
      </c>
      <c r="L18" s="65">
        <v>0</v>
      </c>
      <c r="M18" s="65">
        <f t="shared" si="0"/>
        <v>0</v>
      </c>
      <c r="N18" s="65">
        <f t="shared" si="1"/>
        <v>0</v>
      </c>
      <c r="O18" s="14"/>
      <c r="P18" s="14"/>
      <c r="Q18" s="107">
        <v>0</v>
      </c>
      <c r="R18" s="107">
        <f t="shared" si="2"/>
        <v>0</v>
      </c>
      <c r="S18" s="21"/>
      <c r="T18" s="21"/>
      <c r="U18" s="21"/>
      <c r="V18" s="85">
        <v>0</v>
      </c>
      <c r="W18" s="84">
        <v>0</v>
      </c>
      <c r="X18" s="84">
        <f t="shared" si="3"/>
        <v>0</v>
      </c>
      <c r="Y18" s="84">
        <f t="shared" si="4"/>
        <v>0</v>
      </c>
      <c r="Z18" s="86">
        <v>0</v>
      </c>
      <c r="AA18" s="86">
        <f t="shared" si="5"/>
        <v>0</v>
      </c>
      <c r="AB18" s="99">
        <f t="shared" si="6"/>
        <v>0</v>
      </c>
      <c r="AC18" s="99">
        <f t="shared" si="7"/>
        <v>0</v>
      </c>
    </row>
    <row r="19" spans="1:29" s="3" customFormat="1" ht="15" customHeight="1" x14ac:dyDescent="0.3">
      <c r="A19" s="34" t="s">
        <v>374</v>
      </c>
      <c r="B19" s="34" t="s">
        <v>82</v>
      </c>
      <c r="C19" s="34" t="s">
        <v>698</v>
      </c>
      <c r="D19" s="34" t="s">
        <v>585</v>
      </c>
      <c r="E19" s="33" t="s">
        <v>94</v>
      </c>
      <c r="F19" s="33">
        <v>1</v>
      </c>
      <c r="G19" s="34"/>
      <c r="H19" s="34"/>
      <c r="I19" s="33" t="s">
        <v>523</v>
      </c>
      <c r="J19" s="65">
        <v>0</v>
      </c>
      <c r="K19" s="65">
        <v>0</v>
      </c>
      <c r="L19" s="65">
        <v>0</v>
      </c>
      <c r="M19" s="65">
        <f t="shared" si="0"/>
        <v>0</v>
      </c>
      <c r="N19" s="65">
        <f t="shared" si="1"/>
        <v>0</v>
      </c>
      <c r="O19" s="14"/>
      <c r="P19" s="14"/>
      <c r="Q19" s="107">
        <v>0</v>
      </c>
      <c r="R19" s="107">
        <f t="shared" si="2"/>
        <v>0</v>
      </c>
      <c r="S19" s="21"/>
      <c r="T19" s="21"/>
      <c r="U19" s="21"/>
      <c r="V19" s="85">
        <v>0</v>
      </c>
      <c r="W19" s="84">
        <v>0</v>
      </c>
      <c r="X19" s="84">
        <f t="shared" si="3"/>
        <v>0</v>
      </c>
      <c r="Y19" s="84">
        <f t="shared" si="4"/>
        <v>0</v>
      </c>
      <c r="Z19" s="86">
        <v>0</v>
      </c>
      <c r="AA19" s="86">
        <f t="shared" si="5"/>
        <v>0</v>
      </c>
      <c r="AB19" s="99">
        <f t="shared" si="6"/>
        <v>0</v>
      </c>
      <c r="AC19" s="99">
        <f t="shared" si="7"/>
        <v>0</v>
      </c>
    </row>
    <row r="20" spans="1:29" s="3" customFormat="1" ht="15" customHeight="1" x14ac:dyDescent="0.3">
      <c r="A20" s="34" t="s">
        <v>374</v>
      </c>
      <c r="B20" s="34" t="s">
        <v>97</v>
      </c>
      <c r="C20" s="34" t="s">
        <v>687</v>
      </c>
      <c r="D20" s="34" t="s">
        <v>585</v>
      </c>
      <c r="E20" s="33" t="s">
        <v>94</v>
      </c>
      <c r="F20" s="33">
        <v>1</v>
      </c>
      <c r="G20" s="34"/>
      <c r="H20" s="34"/>
      <c r="I20" s="33" t="s">
        <v>523</v>
      </c>
      <c r="J20" s="65">
        <v>0</v>
      </c>
      <c r="K20" s="65">
        <v>0</v>
      </c>
      <c r="L20" s="65">
        <v>0</v>
      </c>
      <c r="M20" s="65">
        <f t="shared" si="0"/>
        <v>0</v>
      </c>
      <c r="N20" s="65">
        <f t="shared" si="1"/>
        <v>0</v>
      </c>
      <c r="O20" s="14"/>
      <c r="P20" s="14"/>
      <c r="Q20" s="107">
        <v>0</v>
      </c>
      <c r="R20" s="107">
        <f t="shared" si="2"/>
        <v>0</v>
      </c>
      <c r="S20" s="21"/>
      <c r="T20" s="21"/>
      <c r="U20" s="21"/>
      <c r="V20" s="85">
        <v>0</v>
      </c>
      <c r="W20" s="84">
        <v>0</v>
      </c>
      <c r="X20" s="84">
        <f t="shared" si="3"/>
        <v>0</v>
      </c>
      <c r="Y20" s="84">
        <f t="shared" si="4"/>
        <v>0</v>
      </c>
      <c r="Z20" s="86">
        <v>0</v>
      </c>
      <c r="AA20" s="86">
        <f t="shared" si="5"/>
        <v>0</v>
      </c>
      <c r="AB20" s="99">
        <f t="shared" si="6"/>
        <v>0</v>
      </c>
      <c r="AC20" s="99">
        <f t="shared" si="7"/>
        <v>0</v>
      </c>
    </row>
    <row r="21" spans="1:29" s="3" customFormat="1" ht="15" customHeight="1" x14ac:dyDescent="0.3">
      <c r="A21" s="1" t="s">
        <v>118</v>
      </c>
      <c r="B21" s="1" t="s">
        <v>85</v>
      </c>
      <c r="C21" s="1" t="s">
        <v>697</v>
      </c>
      <c r="D21" s="1" t="s">
        <v>173</v>
      </c>
      <c r="E21" s="8" t="s">
        <v>526</v>
      </c>
      <c r="F21" s="8">
        <v>1</v>
      </c>
      <c r="G21" s="8" t="s">
        <v>529</v>
      </c>
      <c r="H21" s="8">
        <v>3500</v>
      </c>
      <c r="I21" s="8" t="s">
        <v>650</v>
      </c>
      <c r="J21" s="65">
        <v>0</v>
      </c>
      <c r="K21" s="65">
        <v>0</v>
      </c>
      <c r="L21" s="65">
        <v>0</v>
      </c>
      <c r="M21" s="65">
        <f t="shared" si="0"/>
        <v>0</v>
      </c>
      <c r="N21" s="65">
        <f t="shared" si="1"/>
        <v>0</v>
      </c>
      <c r="O21" s="14"/>
      <c r="P21" s="14"/>
      <c r="Q21" s="107">
        <v>0</v>
      </c>
      <c r="R21" s="107">
        <f t="shared" si="2"/>
        <v>0</v>
      </c>
      <c r="S21" s="21"/>
      <c r="T21" s="21"/>
      <c r="U21" s="21"/>
      <c r="V21" s="85">
        <v>0</v>
      </c>
      <c r="W21" s="84">
        <v>0</v>
      </c>
      <c r="X21" s="84">
        <f t="shared" si="3"/>
        <v>0</v>
      </c>
      <c r="Y21" s="84">
        <f t="shared" si="4"/>
        <v>0</v>
      </c>
      <c r="Z21" s="86">
        <v>0</v>
      </c>
      <c r="AA21" s="86">
        <f t="shared" si="5"/>
        <v>0</v>
      </c>
      <c r="AB21" s="99">
        <f t="shared" si="6"/>
        <v>0</v>
      </c>
      <c r="AC21" s="99">
        <f t="shared" si="7"/>
        <v>0</v>
      </c>
    </row>
    <row r="22" spans="1:29" s="3" customFormat="1" ht="15" customHeight="1" x14ac:dyDescent="0.3">
      <c r="A22" s="51" t="s">
        <v>489</v>
      </c>
      <c r="B22" s="51" t="s">
        <v>85</v>
      </c>
      <c r="C22" s="51" t="s">
        <v>697</v>
      </c>
      <c r="D22" s="51" t="s">
        <v>442</v>
      </c>
      <c r="E22" s="8" t="s">
        <v>526</v>
      </c>
      <c r="F22" s="56">
        <v>2</v>
      </c>
      <c r="G22" s="56" t="s">
        <v>595</v>
      </c>
      <c r="H22" s="8">
        <v>3500</v>
      </c>
      <c r="I22" s="8" t="s">
        <v>650</v>
      </c>
      <c r="J22" s="65">
        <v>0</v>
      </c>
      <c r="K22" s="65">
        <v>0</v>
      </c>
      <c r="L22" s="65">
        <v>0</v>
      </c>
      <c r="M22" s="65">
        <f t="shared" si="0"/>
        <v>0</v>
      </c>
      <c r="N22" s="65">
        <f t="shared" si="1"/>
        <v>0</v>
      </c>
      <c r="O22" s="14"/>
      <c r="P22" s="14"/>
      <c r="Q22" s="107">
        <v>0</v>
      </c>
      <c r="R22" s="107">
        <f t="shared" si="2"/>
        <v>0</v>
      </c>
      <c r="S22" s="21"/>
      <c r="T22" s="21"/>
      <c r="U22" s="21"/>
      <c r="V22" s="85">
        <v>0</v>
      </c>
      <c r="W22" s="84">
        <v>0</v>
      </c>
      <c r="X22" s="84">
        <f t="shared" si="3"/>
        <v>0</v>
      </c>
      <c r="Y22" s="84">
        <f t="shared" si="4"/>
        <v>0</v>
      </c>
      <c r="Z22" s="86">
        <v>0</v>
      </c>
      <c r="AA22" s="86">
        <f t="shared" si="5"/>
        <v>0</v>
      </c>
      <c r="AB22" s="99">
        <f t="shared" si="6"/>
        <v>0</v>
      </c>
      <c r="AC22" s="99">
        <f t="shared" si="7"/>
        <v>0</v>
      </c>
    </row>
    <row r="23" spans="1:29" s="3" customFormat="1" ht="15" customHeight="1" x14ac:dyDescent="0.3">
      <c r="A23" s="1" t="s">
        <v>375</v>
      </c>
      <c r="B23" s="1" t="s">
        <v>196</v>
      </c>
      <c r="C23" s="1" t="s">
        <v>697</v>
      </c>
      <c r="D23" s="1" t="s">
        <v>173</v>
      </c>
      <c r="E23" s="8" t="s">
        <v>526</v>
      </c>
      <c r="F23" s="8">
        <v>5</v>
      </c>
      <c r="G23" s="8" t="s">
        <v>529</v>
      </c>
      <c r="H23" s="8">
        <v>3500</v>
      </c>
      <c r="I23" s="8" t="s">
        <v>650</v>
      </c>
      <c r="J23" s="65">
        <v>0</v>
      </c>
      <c r="K23" s="65">
        <v>0</v>
      </c>
      <c r="L23" s="65">
        <v>0</v>
      </c>
      <c r="M23" s="65">
        <f t="shared" si="0"/>
        <v>0</v>
      </c>
      <c r="N23" s="65">
        <f t="shared" si="1"/>
        <v>0</v>
      </c>
      <c r="O23" s="14"/>
      <c r="P23" s="14"/>
      <c r="Q23" s="107">
        <v>0</v>
      </c>
      <c r="R23" s="107">
        <f t="shared" si="2"/>
        <v>0</v>
      </c>
      <c r="S23" s="21" t="s">
        <v>412</v>
      </c>
      <c r="T23" s="21"/>
      <c r="U23" s="21">
        <v>2</v>
      </c>
      <c r="V23" s="85">
        <v>0</v>
      </c>
      <c r="W23" s="84">
        <v>0</v>
      </c>
      <c r="X23" s="84">
        <f t="shared" si="3"/>
        <v>0</v>
      </c>
      <c r="Y23" s="84">
        <f t="shared" si="4"/>
        <v>0</v>
      </c>
      <c r="Z23" s="86">
        <v>0</v>
      </c>
      <c r="AA23" s="86">
        <f t="shared" si="5"/>
        <v>0</v>
      </c>
      <c r="AB23" s="99">
        <f t="shared" si="6"/>
        <v>0</v>
      </c>
      <c r="AC23" s="99">
        <f t="shared" si="7"/>
        <v>0</v>
      </c>
    </row>
    <row r="24" spans="1:29" s="3" customFormat="1" ht="15" customHeight="1" x14ac:dyDescent="0.3">
      <c r="A24" s="1" t="s">
        <v>375</v>
      </c>
      <c r="B24" s="1" t="s">
        <v>85</v>
      </c>
      <c r="C24" s="1" t="s">
        <v>697</v>
      </c>
      <c r="D24" s="1" t="s">
        <v>173</v>
      </c>
      <c r="E24" s="8" t="s">
        <v>526</v>
      </c>
      <c r="F24" s="8">
        <v>3</v>
      </c>
      <c r="G24" s="8" t="s">
        <v>529</v>
      </c>
      <c r="H24" s="8">
        <v>3500</v>
      </c>
      <c r="I24" s="8" t="s">
        <v>650</v>
      </c>
      <c r="J24" s="65">
        <v>0</v>
      </c>
      <c r="K24" s="65">
        <v>0</v>
      </c>
      <c r="L24" s="65">
        <v>0</v>
      </c>
      <c r="M24" s="65">
        <f t="shared" si="0"/>
        <v>0</v>
      </c>
      <c r="N24" s="65">
        <f t="shared" si="1"/>
        <v>0</v>
      </c>
      <c r="O24" s="14"/>
      <c r="P24" s="14"/>
      <c r="Q24" s="107">
        <v>0</v>
      </c>
      <c r="R24" s="107">
        <f t="shared" si="2"/>
        <v>0</v>
      </c>
      <c r="S24" s="21"/>
      <c r="T24" s="21"/>
      <c r="U24" s="21"/>
      <c r="V24" s="85">
        <v>0</v>
      </c>
      <c r="W24" s="84">
        <v>0</v>
      </c>
      <c r="X24" s="84">
        <f t="shared" si="3"/>
        <v>0</v>
      </c>
      <c r="Y24" s="84">
        <f t="shared" si="4"/>
        <v>0</v>
      </c>
      <c r="Z24" s="86">
        <v>0</v>
      </c>
      <c r="AA24" s="86">
        <f t="shared" si="5"/>
        <v>0</v>
      </c>
      <c r="AB24" s="99">
        <f t="shared" si="6"/>
        <v>0</v>
      </c>
      <c r="AC24" s="99">
        <f t="shared" si="7"/>
        <v>0</v>
      </c>
    </row>
    <row r="25" spans="1:29" s="3" customFormat="1" ht="15" customHeight="1" x14ac:dyDescent="0.3">
      <c r="A25" s="1" t="s">
        <v>376</v>
      </c>
      <c r="B25" s="1" t="s">
        <v>85</v>
      </c>
      <c r="C25" s="1" t="s">
        <v>697</v>
      </c>
      <c r="D25" s="1" t="s">
        <v>173</v>
      </c>
      <c r="E25" s="8" t="s">
        <v>526</v>
      </c>
      <c r="F25" s="8">
        <v>2</v>
      </c>
      <c r="G25" s="8" t="s">
        <v>529</v>
      </c>
      <c r="H25" s="8">
        <v>3500</v>
      </c>
      <c r="I25" s="8" t="s">
        <v>650</v>
      </c>
      <c r="J25" s="65">
        <v>0</v>
      </c>
      <c r="K25" s="65">
        <v>0</v>
      </c>
      <c r="L25" s="65">
        <v>0</v>
      </c>
      <c r="M25" s="65">
        <f t="shared" si="0"/>
        <v>0</v>
      </c>
      <c r="N25" s="65">
        <f t="shared" si="1"/>
        <v>0</v>
      </c>
      <c r="O25" s="14"/>
      <c r="P25" s="14"/>
      <c r="Q25" s="107">
        <v>0</v>
      </c>
      <c r="R25" s="107">
        <f t="shared" si="2"/>
        <v>0</v>
      </c>
      <c r="S25" s="21" t="s">
        <v>170</v>
      </c>
      <c r="T25" s="21"/>
      <c r="U25" s="21">
        <v>1</v>
      </c>
      <c r="V25" s="85">
        <v>0</v>
      </c>
      <c r="W25" s="84">
        <v>0</v>
      </c>
      <c r="X25" s="84">
        <f t="shared" si="3"/>
        <v>0</v>
      </c>
      <c r="Y25" s="84">
        <f t="shared" si="4"/>
        <v>0</v>
      </c>
      <c r="Z25" s="86">
        <v>0</v>
      </c>
      <c r="AA25" s="86">
        <f t="shared" si="5"/>
        <v>0</v>
      </c>
      <c r="AB25" s="99">
        <f t="shared" si="6"/>
        <v>0</v>
      </c>
      <c r="AC25" s="99">
        <f t="shared" si="7"/>
        <v>0</v>
      </c>
    </row>
    <row r="26" spans="1:29" s="3" customFormat="1" ht="15" customHeight="1" x14ac:dyDescent="0.3">
      <c r="A26" s="1" t="s">
        <v>377</v>
      </c>
      <c r="B26" s="1" t="s">
        <v>85</v>
      </c>
      <c r="C26" s="1" t="s">
        <v>697</v>
      </c>
      <c r="D26" s="1" t="s">
        <v>173</v>
      </c>
      <c r="E26" s="8" t="s">
        <v>526</v>
      </c>
      <c r="F26" s="8">
        <v>1</v>
      </c>
      <c r="G26" s="8" t="s">
        <v>529</v>
      </c>
      <c r="H26" s="8">
        <v>3500</v>
      </c>
      <c r="I26" s="8" t="s">
        <v>650</v>
      </c>
      <c r="J26" s="65">
        <v>0</v>
      </c>
      <c r="K26" s="65">
        <v>0</v>
      </c>
      <c r="L26" s="65">
        <v>0</v>
      </c>
      <c r="M26" s="65">
        <f t="shared" si="0"/>
        <v>0</v>
      </c>
      <c r="N26" s="65">
        <f t="shared" si="1"/>
        <v>0</v>
      </c>
      <c r="O26" s="14"/>
      <c r="P26" s="14"/>
      <c r="Q26" s="107">
        <v>0</v>
      </c>
      <c r="R26" s="107">
        <f t="shared" si="2"/>
        <v>0</v>
      </c>
      <c r="S26" s="21"/>
      <c r="T26" s="21"/>
      <c r="U26" s="21"/>
      <c r="V26" s="85">
        <v>0</v>
      </c>
      <c r="W26" s="84">
        <v>0</v>
      </c>
      <c r="X26" s="84">
        <f t="shared" si="3"/>
        <v>0</v>
      </c>
      <c r="Y26" s="84">
        <f t="shared" si="4"/>
        <v>0</v>
      </c>
      <c r="Z26" s="86">
        <v>0</v>
      </c>
      <c r="AA26" s="86">
        <f t="shared" si="5"/>
        <v>0</v>
      </c>
      <c r="AB26" s="99">
        <f t="shared" si="6"/>
        <v>0</v>
      </c>
      <c r="AC26" s="99">
        <f t="shared" si="7"/>
        <v>0</v>
      </c>
    </row>
    <row r="27" spans="1:29" s="3" customFormat="1" ht="15" customHeight="1" x14ac:dyDescent="0.3">
      <c r="A27" s="1" t="s">
        <v>377</v>
      </c>
      <c r="B27" s="1" t="s">
        <v>378</v>
      </c>
      <c r="C27" s="1" t="s">
        <v>705</v>
      </c>
      <c r="D27" s="1" t="s">
        <v>594</v>
      </c>
      <c r="E27" s="8" t="s">
        <v>519</v>
      </c>
      <c r="F27" s="8">
        <v>4</v>
      </c>
      <c r="G27" s="62" t="s">
        <v>518</v>
      </c>
      <c r="H27" s="8">
        <v>2700</v>
      </c>
      <c r="I27" s="8" t="s">
        <v>650</v>
      </c>
      <c r="J27" s="65">
        <v>0</v>
      </c>
      <c r="K27" s="65">
        <v>0</v>
      </c>
      <c r="L27" s="65">
        <v>0</v>
      </c>
      <c r="M27" s="65">
        <f t="shared" si="0"/>
        <v>0</v>
      </c>
      <c r="N27" s="65">
        <f t="shared" si="1"/>
        <v>0</v>
      </c>
      <c r="O27" s="14"/>
      <c r="P27" s="14"/>
      <c r="Q27" s="107">
        <v>0</v>
      </c>
      <c r="R27" s="107">
        <f t="shared" si="2"/>
        <v>0</v>
      </c>
      <c r="S27" s="21"/>
      <c r="T27" s="21"/>
      <c r="U27" s="21"/>
      <c r="V27" s="85">
        <v>0</v>
      </c>
      <c r="W27" s="84">
        <v>0</v>
      </c>
      <c r="X27" s="84">
        <f t="shared" si="3"/>
        <v>0</v>
      </c>
      <c r="Y27" s="84">
        <f t="shared" si="4"/>
        <v>0</v>
      </c>
      <c r="Z27" s="86">
        <v>0</v>
      </c>
      <c r="AA27" s="86">
        <f t="shared" si="5"/>
        <v>0</v>
      </c>
      <c r="AB27" s="99">
        <f t="shared" si="6"/>
        <v>0</v>
      </c>
      <c r="AC27" s="99">
        <f t="shared" si="7"/>
        <v>0</v>
      </c>
    </row>
    <row r="28" spans="1:29" s="3" customFormat="1" ht="15" customHeight="1" x14ac:dyDescent="0.3">
      <c r="A28" s="1" t="s">
        <v>251</v>
      </c>
      <c r="B28" s="1" t="s">
        <v>85</v>
      </c>
      <c r="C28" s="1" t="s">
        <v>697</v>
      </c>
      <c r="D28" s="1" t="s">
        <v>173</v>
      </c>
      <c r="E28" s="8" t="s">
        <v>526</v>
      </c>
      <c r="F28" s="8">
        <v>1</v>
      </c>
      <c r="G28" s="8" t="s">
        <v>529</v>
      </c>
      <c r="H28" s="8">
        <v>3500</v>
      </c>
      <c r="I28" s="8" t="s">
        <v>650</v>
      </c>
      <c r="J28" s="65">
        <v>0</v>
      </c>
      <c r="K28" s="65">
        <v>0</v>
      </c>
      <c r="L28" s="65">
        <v>0</v>
      </c>
      <c r="M28" s="65">
        <f t="shared" si="0"/>
        <v>0</v>
      </c>
      <c r="N28" s="65">
        <f t="shared" si="1"/>
        <v>0</v>
      </c>
      <c r="O28" s="14"/>
      <c r="P28" s="14"/>
      <c r="Q28" s="107">
        <v>0</v>
      </c>
      <c r="R28" s="107">
        <f t="shared" si="2"/>
        <v>0</v>
      </c>
      <c r="S28" s="21"/>
      <c r="T28" s="21"/>
      <c r="U28" s="21"/>
      <c r="V28" s="85">
        <v>0</v>
      </c>
      <c r="W28" s="84">
        <v>0</v>
      </c>
      <c r="X28" s="84">
        <f t="shared" si="3"/>
        <v>0</v>
      </c>
      <c r="Y28" s="84">
        <f t="shared" si="4"/>
        <v>0</v>
      </c>
      <c r="Z28" s="86">
        <v>0</v>
      </c>
      <c r="AA28" s="86">
        <f t="shared" si="5"/>
        <v>0</v>
      </c>
      <c r="AB28" s="99">
        <f t="shared" si="6"/>
        <v>0</v>
      </c>
      <c r="AC28" s="99">
        <f t="shared" si="7"/>
        <v>0</v>
      </c>
    </row>
    <row r="29" spans="1:29" s="3" customFormat="1" ht="15" customHeight="1" x14ac:dyDescent="0.3">
      <c r="A29" s="1" t="s">
        <v>379</v>
      </c>
      <c r="B29" s="1" t="s">
        <v>85</v>
      </c>
      <c r="C29" s="1" t="s">
        <v>697</v>
      </c>
      <c r="D29" s="1" t="s">
        <v>173</v>
      </c>
      <c r="E29" s="8" t="s">
        <v>526</v>
      </c>
      <c r="F29" s="8">
        <v>2</v>
      </c>
      <c r="G29" s="8" t="s">
        <v>529</v>
      </c>
      <c r="H29" s="8">
        <v>3500</v>
      </c>
      <c r="I29" s="8" t="s">
        <v>650</v>
      </c>
      <c r="J29" s="65">
        <v>0</v>
      </c>
      <c r="K29" s="65">
        <v>0</v>
      </c>
      <c r="L29" s="65">
        <v>0</v>
      </c>
      <c r="M29" s="65">
        <f t="shared" si="0"/>
        <v>0</v>
      </c>
      <c r="N29" s="65">
        <f t="shared" si="1"/>
        <v>0</v>
      </c>
      <c r="O29" s="14" t="s">
        <v>8</v>
      </c>
      <c r="P29" s="68">
        <v>1</v>
      </c>
      <c r="Q29" s="107">
        <v>0</v>
      </c>
      <c r="R29" s="107">
        <f t="shared" si="2"/>
        <v>0</v>
      </c>
      <c r="S29" s="21" t="s">
        <v>170</v>
      </c>
      <c r="T29" s="21"/>
      <c r="U29" s="21">
        <v>1</v>
      </c>
      <c r="V29" s="85">
        <v>0</v>
      </c>
      <c r="W29" s="84">
        <v>0</v>
      </c>
      <c r="X29" s="84">
        <f t="shared" si="3"/>
        <v>0</v>
      </c>
      <c r="Y29" s="84">
        <f t="shared" si="4"/>
        <v>0</v>
      </c>
      <c r="Z29" s="86">
        <v>0</v>
      </c>
      <c r="AA29" s="86">
        <f t="shared" si="5"/>
        <v>0</v>
      </c>
      <c r="AB29" s="99">
        <f t="shared" si="6"/>
        <v>0</v>
      </c>
      <c r="AC29" s="99">
        <f t="shared" si="7"/>
        <v>0</v>
      </c>
    </row>
    <row r="30" spans="1:29" s="3" customFormat="1" ht="15" customHeight="1" x14ac:dyDescent="0.3">
      <c r="A30" s="51" t="s">
        <v>490</v>
      </c>
      <c r="B30" s="51" t="s">
        <v>85</v>
      </c>
      <c r="C30" s="51" t="s">
        <v>697</v>
      </c>
      <c r="D30" s="51" t="s">
        <v>442</v>
      </c>
      <c r="E30" s="8" t="s">
        <v>526</v>
      </c>
      <c r="F30" s="56">
        <v>3</v>
      </c>
      <c r="G30" s="56" t="s">
        <v>595</v>
      </c>
      <c r="H30" s="8">
        <v>3500</v>
      </c>
      <c r="I30" s="8" t="s">
        <v>650</v>
      </c>
      <c r="J30" s="65">
        <v>0</v>
      </c>
      <c r="K30" s="65">
        <v>0</v>
      </c>
      <c r="L30" s="65">
        <v>0</v>
      </c>
      <c r="M30" s="65">
        <f t="shared" si="0"/>
        <v>0</v>
      </c>
      <c r="N30" s="65">
        <f t="shared" si="1"/>
        <v>0</v>
      </c>
      <c r="O30" s="14"/>
      <c r="P30" s="14"/>
      <c r="Q30" s="107">
        <v>0</v>
      </c>
      <c r="R30" s="107">
        <f t="shared" si="2"/>
        <v>0</v>
      </c>
      <c r="S30" s="21"/>
      <c r="T30" s="21"/>
      <c r="U30" s="21"/>
      <c r="V30" s="85">
        <v>0</v>
      </c>
      <c r="W30" s="84">
        <v>0</v>
      </c>
      <c r="X30" s="84">
        <f t="shared" si="3"/>
        <v>0</v>
      </c>
      <c r="Y30" s="84">
        <f t="shared" si="4"/>
        <v>0</v>
      </c>
      <c r="Z30" s="86">
        <v>0</v>
      </c>
      <c r="AA30" s="86">
        <f t="shared" si="5"/>
        <v>0</v>
      </c>
      <c r="AB30" s="99">
        <f t="shared" si="6"/>
        <v>0</v>
      </c>
      <c r="AC30" s="99">
        <f t="shared" si="7"/>
        <v>0</v>
      </c>
    </row>
    <row r="31" spans="1:29" s="3" customFormat="1" ht="15" customHeight="1" x14ac:dyDescent="0.3">
      <c r="A31" s="53" t="s">
        <v>491</v>
      </c>
      <c r="B31" s="53" t="s">
        <v>126</v>
      </c>
      <c r="C31" s="53" t="s">
        <v>662</v>
      </c>
      <c r="D31" s="53" t="s">
        <v>585</v>
      </c>
      <c r="E31" s="49" t="s">
        <v>94</v>
      </c>
      <c r="F31" s="49">
        <v>4</v>
      </c>
      <c r="G31" s="53"/>
      <c r="H31" s="53"/>
      <c r="I31" s="33" t="s">
        <v>523</v>
      </c>
      <c r="J31" s="65">
        <v>0</v>
      </c>
      <c r="K31" s="65">
        <v>0</v>
      </c>
      <c r="L31" s="65">
        <v>0</v>
      </c>
      <c r="M31" s="65">
        <f t="shared" si="0"/>
        <v>0</v>
      </c>
      <c r="N31" s="65">
        <f t="shared" si="1"/>
        <v>0</v>
      </c>
      <c r="O31" s="14"/>
      <c r="P31" s="14"/>
      <c r="Q31" s="107">
        <v>0</v>
      </c>
      <c r="R31" s="107">
        <f t="shared" si="2"/>
        <v>0</v>
      </c>
      <c r="S31" s="21"/>
      <c r="T31" s="21"/>
      <c r="U31" s="21"/>
      <c r="V31" s="85">
        <v>0</v>
      </c>
      <c r="W31" s="84">
        <v>0</v>
      </c>
      <c r="X31" s="84">
        <f t="shared" si="3"/>
        <v>0</v>
      </c>
      <c r="Y31" s="84">
        <f t="shared" si="4"/>
        <v>0</v>
      </c>
      <c r="Z31" s="86">
        <v>0</v>
      </c>
      <c r="AA31" s="86">
        <f t="shared" si="5"/>
        <v>0</v>
      </c>
      <c r="AB31" s="99">
        <f t="shared" si="6"/>
        <v>0</v>
      </c>
      <c r="AC31" s="99">
        <f t="shared" si="7"/>
        <v>0</v>
      </c>
    </row>
    <row r="32" spans="1:29" s="3" customFormat="1" ht="15" customHeight="1" x14ac:dyDescent="0.3">
      <c r="A32" s="34" t="s">
        <v>380</v>
      </c>
      <c r="B32" s="34" t="s">
        <v>93</v>
      </c>
      <c r="C32" s="34" t="s">
        <v>681</v>
      </c>
      <c r="D32" s="34" t="s">
        <v>585</v>
      </c>
      <c r="E32" s="33" t="s">
        <v>94</v>
      </c>
      <c r="F32" s="33">
        <v>4</v>
      </c>
      <c r="G32" s="34"/>
      <c r="H32" s="34"/>
      <c r="I32" s="33" t="s">
        <v>523</v>
      </c>
      <c r="J32" s="65">
        <v>0</v>
      </c>
      <c r="K32" s="65">
        <v>0</v>
      </c>
      <c r="L32" s="65">
        <v>0</v>
      </c>
      <c r="M32" s="65">
        <f t="shared" si="0"/>
        <v>0</v>
      </c>
      <c r="N32" s="65">
        <f t="shared" si="1"/>
        <v>0</v>
      </c>
      <c r="O32" s="14"/>
      <c r="P32" s="14"/>
      <c r="Q32" s="107">
        <v>0</v>
      </c>
      <c r="R32" s="107">
        <f t="shared" si="2"/>
        <v>0</v>
      </c>
      <c r="S32" s="21"/>
      <c r="T32" s="21"/>
      <c r="U32" s="21"/>
      <c r="V32" s="85">
        <v>0</v>
      </c>
      <c r="W32" s="84">
        <v>0</v>
      </c>
      <c r="X32" s="84">
        <f t="shared" si="3"/>
        <v>0</v>
      </c>
      <c r="Y32" s="84">
        <f t="shared" si="4"/>
        <v>0</v>
      </c>
      <c r="Z32" s="86">
        <v>0</v>
      </c>
      <c r="AA32" s="86">
        <f t="shared" si="5"/>
        <v>0</v>
      </c>
      <c r="AB32" s="99">
        <f t="shared" si="6"/>
        <v>0</v>
      </c>
      <c r="AC32" s="99">
        <f t="shared" si="7"/>
        <v>0</v>
      </c>
    </row>
    <row r="33" spans="1:29" x14ac:dyDescent="0.25">
      <c r="J33" s="32"/>
      <c r="K33" s="32"/>
      <c r="L33" s="32"/>
      <c r="M33" s="32"/>
      <c r="N33" s="32"/>
      <c r="O33" s="32"/>
      <c r="P33" s="32"/>
      <c r="Q33" s="32"/>
      <c r="R33" s="32"/>
      <c r="S33" s="105"/>
      <c r="T33" s="105"/>
      <c r="U33" s="105"/>
      <c r="V33" s="32"/>
      <c r="W33" s="32"/>
      <c r="X33" s="32"/>
      <c r="Y33" s="32"/>
      <c r="Z33" s="32"/>
      <c r="AA33" s="32"/>
      <c r="AB33" s="32"/>
      <c r="AC33" s="32"/>
    </row>
    <row r="34" spans="1:29" x14ac:dyDescent="0.25">
      <c r="J34" s="32"/>
      <c r="K34" s="32"/>
      <c r="L34" s="32"/>
      <c r="M34" s="32"/>
      <c r="N34" s="32"/>
      <c r="O34" s="32"/>
      <c r="P34" s="32"/>
      <c r="Q34" s="32"/>
      <c r="R34" s="32"/>
      <c r="S34" s="105"/>
      <c r="T34" s="105"/>
      <c r="U34" s="105"/>
      <c r="V34" s="32"/>
      <c r="W34" s="32"/>
      <c r="X34" s="32"/>
      <c r="Y34" s="32"/>
      <c r="Z34" s="32"/>
      <c r="AA34" s="32"/>
      <c r="AB34" s="32"/>
      <c r="AC34" s="32"/>
    </row>
    <row r="35" spans="1:29" ht="14.4" x14ac:dyDescent="0.3">
      <c r="F35" s="4">
        <f>SUM(F14:F34)</f>
        <v>55</v>
      </c>
      <c r="J35" s="32"/>
      <c r="K35" s="32"/>
      <c r="L35" s="32"/>
      <c r="M35" s="32"/>
      <c r="N35" s="32"/>
      <c r="O35" s="56"/>
      <c r="P35" s="56"/>
      <c r="Q35" s="56"/>
      <c r="R35" s="75"/>
      <c r="S35" s="105"/>
      <c r="T35" s="105"/>
      <c r="U35" s="105"/>
      <c r="V35" s="32"/>
      <c r="W35" s="32"/>
      <c r="X35" s="32"/>
      <c r="Y35" s="32"/>
      <c r="Z35" s="32"/>
      <c r="AA35" s="32"/>
      <c r="AB35" s="32"/>
      <c r="AC35" s="32"/>
    </row>
    <row r="36" spans="1:29" ht="14.4" x14ac:dyDescent="0.3">
      <c r="F36" s="4"/>
      <c r="J36" s="32"/>
      <c r="K36" s="32"/>
      <c r="L36" s="32"/>
      <c r="M36" s="32"/>
      <c r="N36" s="32"/>
      <c r="O36" s="83"/>
      <c r="P36" s="83"/>
      <c r="Q36" s="83"/>
      <c r="R36" s="108"/>
      <c r="S36" s="105"/>
      <c r="T36" s="105"/>
      <c r="U36" s="105"/>
      <c r="V36" s="32"/>
      <c r="W36" s="32"/>
      <c r="X36" s="32"/>
      <c r="Y36" s="32"/>
      <c r="Z36" s="32"/>
      <c r="AA36" s="32"/>
      <c r="AB36" s="32"/>
      <c r="AC36" s="32"/>
    </row>
    <row r="37" spans="1:29" x14ac:dyDescent="0.25">
      <c r="A37" s="30" t="s">
        <v>241</v>
      </c>
      <c r="J37" s="32"/>
      <c r="K37" s="32"/>
      <c r="L37" s="32"/>
      <c r="M37" s="32"/>
      <c r="N37" s="32"/>
      <c r="O37" s="32"/>
      <c r="P37" s="32"/>
      <c r="Q37" s="32"/>
      <c r="R37" s="32"/>
      <c r="S37" s="105"/>
      <c r="T37" s="105"/>
      <c r="U37" s="105"/>
      <c r="V37" s="32"/>
      <c r="W37" s="32"/>
      <c r="X37" s="32"/>
      <c r="Y37" s="32"/>
      <c r="Z37" s="32"/>
      <c r="AA37" s="32"/>
      <c r="AB37" s="32"/>
      <c r="AC37" s="32"/>
    </row>
    <row r="38" spans="1:29" ht="14.4" x14ac:dyDescent="0.3">
      <c r="A38" s="42" t="s">
        <v>389</v>
      </c>
    </row>
  </sheetData>
  <mergeCells count="5">
    <mergeCell ref="J12:N12"/>
    <mergeCell ref="O12:R12"/>
    <mergeCell ref="S12:Y12"/>
    <mergeCell ref="Z12:AA12"/>
    <mergeCell ref="AB12:AC12"/>
  </mergeCells>
  <printOptions gridLines="1"/>
  <pageMargins left="0.7" right="0.7" top="0.75" bottom="0.75" header="0.3" footer="0.3"/>
  <pageSetup paperSize="3" scale="3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AC65536"/>
  <sheetViews>
    <sheetView zoomScale="75" zoomScaleNormal="75" workbookViewId="0">
      <selection activeCell="G13" sqref="G13"/>
    </sheetView>
  </sheetViews>
  <sheetFormatPr defaultRowHeight="13.2" x14ac:dyDescent="0.25"/>
  <cols>
    <col min="1" max="1" width="27.109375" customWidth="1"/>
    <col min="2" max="2" width="20.6640625" customWidth="1"/>
    <col min="3" max="3" width="30.6640625" customWidth="1"/>
    <col min="4" max="4" width="19.6640625" customWidth="1"/>
    <col min="5" max="5" width="13.6640625" style="46" customWidth="1"/>
    <col min="6" max="6" width="11.88671875" style="46" customWidth="1"/>
    <col min="7" max="7" width="60.6640625" customWidth="1"/>
    <col min="8" max="8" width="13.6640625" customWidth="1"/>
    <col min="9" max="9" width="25.33203125" style="46" customWidth="1"/>
    <col min="10" max="18" width="16.6640625" customWidth="1"/>
    <col min="19" max="21" width="16.6640625" style="29" customWidth="1"/>
    <col min="22" max="33" width="16.6640625" customWidth="1"/>
  </cols>
  <sheetData>
    <row r="1" spans="1:29" s="3" customFormat="1" ht="15" customHeight="1" x14ac:dyDescent="0.3">
      <c r="E1" s="4"/>
      <c r="F1" s="4"/>
      <c r="I1" s="4"/>
      <c r="O1" s="13"/>
      <c r="P1" s="13"/>
      <c r="Q1" s="5"/>
      <c r="R1" s="5"/>
      <c r="S1" s="28"/>
      <c r="T1" s="28"/>
      <c r="U1" s="28"/>
      <c r="V1" s="5"/>
      <c r="W1" s="5"/>
      <c r="X1" s="5"/>
      <c r="Y1" s="5"/>
    </row>
    <row r="2" spans="1:29" s="3" customFormat="1" ht="21.75" customHeight="1" x14ac:dyDescent="0.3">
      <c r="E2" s="4"/>
      <c r="F2" s="4"/>
      <c r="I2" s="4"/>
      <c r="O2" s="13"/>
      <c r="P2" s="13"/>
      <c r="Q2" s="5"/>
      <c r="R2" s="5"/>
      <c r="S2" s="28"/>
      <c r="T2" s="28"/>
      <c r="U2" s="28"/>
      <c r="V2" s="5"/>
      <c r="W2" s="5"/>
      <c r="X2" s="5"/>
      <c r="Y2" s="5"/>
    </row>
    <row r="3" spans="1:29" s="3" customFormat="1" ht="21.75" customHeight="1" x14ac:dyDescent="0.3">
      <c r="E3" s="4"/>
      <c r="F3" s="4"/>
      <c r="I3" s="4"/>
      <c r="O3" s="13"/>
      <c r="P3" s="13"/>
      <c r="Q3" s="5"/>
      <c r="R3" s="5"/>
      <c r="S3" s="28"/>
      <c r="T3" s="28"/>
      <c r="U3" s="28"/>
      <c r="V3" s="5"/>
      <c r="W3" s="5"/>
      <c r="X3" s="5"/>
      <c r="Y3" s="5"/>
    </row>
    <row r="4" spans="1:29" s="3" customFormat="1" ht="21.75" customHeight="1" x14ac:dyDescent="0.3">
      <c r="E4" s="4"/>
      <c r="F4" s="4"/>
      <c r="I4" s="4"/>
      <c r="O4" s="13"/>
      <c r="P4" s="13"/>
      <c r="Q4" s="5"/>
      <c r="R4" s="5"/>
      <c r="S4" s="28"/>
      <c r="T4" s="28"/>
      <c r="U4" s="28"/>
      <c r="V4" s="5"/>
      <c r="W4" s="5"/>
      <c r="X4" s="5"/>
      <c r="Y4" s="5"/>
    </row>
    <row r="5" spans="1:29" s="3" customFormat="1" ht="21.75" customHeight="1" x14ac:dyDescent="0.3">
      <c r="E5" s="4"/>
      <c r="F5" s="4"/>
      <c r="I5" s="4"/>
      <c r="O5" s="13"/>
      <c r="P5" s="13"/>
      <c r="Q5" s="5"/>
      <c r="R5" s="5"/>
      <c r="S5" s="28"/>
      <c r="T5" s="28"/>
      <c r="U5" s="28"/>
      <c r="V5" s="5"/>
      <c r="W5" s="5"/>
      <c r="X5" s="5"/>
      <c r="Y5" s="5"/>
    </row>
    <row r="6" spans="1:29" s="3" customFormat="1" ht="21.75" customHeight="1" x14ac:dyDescent="0.3">
      <c r="E6" s="4"/>
      <c r="F6" s="4"/>
      <c r="I6" s="4"/>
      <c r="O6" s="13"/>
      <c r="P6" s="13"/>
      <c r="Q6" s="5"/>
      <c r="R6" s="5"/>
      <c r="S6" s="28"/>
      <c r="T6" s="28"/>
      <c r="U6" s="28"/>
      <c r="V6" s="5"/>
      <c r="W6" s="5"/>
      <c r="X6" s="5"/>
      <c r="Y6" s="5"/>
    </row>
    <row r="7" spans="1:29" s="3" customFormat="1" ht="18.75" customHeight="1" x14ac:dyDescent="0.3">
      <c r="E7" s="4"/>
      <c r="F7" s="4"/>
      <c r="I7" s="4"/>
      <c r="O7" s="13"/>
      <c r="P7" s="13"/>
      <c r="Q7" s="5"/>
      <c r="R7" s="5"/>
      <c r="S7" s="28"/>
      <c r="T7" s="28"/>
      <c r="U7" s="28"/>
      <c r="V7" s="5"/>
      <c r="W7" s="5"/>
      <c r="X7" s="5"/>
      <c r="Y7" s="5"/>
    </row>
    <row r="8" spans="1:29" s="3" customFormat="1" ht="15" customHeight="1" x14ac:dyDescent="0.3">
      <c r="E8" s="4"/>
      <c r="F8" s="4"/>
      <c r="I8" s="4"/>
      <c r="O8" s="13"/>
      <c r="P8" s="13"/>
      <c r="Q8" s="5"/>
      <c r="R8" s="5"/>
      <c r="S8" s="28"/>
      <c r="T8" s="28"/>
      <c r="U8" s="28"/>
      <c r="V8" s="5"/>
      <c r="W8" s="5"/>
      <c r="X8" s="5"/>
      <c r="Y8" s="5"/>
    </row>
    <row r="9" spans="1:29" s="3" customFormat="1" ht="15" customHeight="1" x14ac:dyDescent="0.3">
      <c r="E9" s="4"/>
      <c r="F9" s="4"/>
      <c r="I9" s="4"/>
      <c r="O9" s="13"/>
      <c r="P9" s="13"/>
      <c r="Q9" s="5"/>
      <c r="R9" s="5"/>
      <c r="S9" s="28"/>
      <c r="T9" s="28"/>
      <c r="U9" s="28"/>
      <c r="V9" s="5"/>
      <c r="W9" s="5"/>
      <c r="X9" s="5"/>
      <c r="Y9" s="5"/>
    </row>
    <row r="10" spans="1:29" s="3" customFormat="1" ht="17.25" customHeight="1" x14ac:dyDescent="0.3">
      <c r="A10" s="74" t="s">
        <v>644</v>
      </c>
      <c r="D10" s="74" t="s">
        <v>645</v>
      </c>
      <c r="E10" s="70"/>
      <c r="F10" s="60"/>
      <c r="G10" s="57"/>
      <c r="H10" s="70"/>
      <c r="I10" s="70"/>
      <c r="J10" s="60"/>
      <c r="K10" s="60"/>
      <c r="L10" s="60"/>
      <c r="M10" s="60"/>
      <c r="N10" s="60"/>
      <c r="O10" s="13"/>
      <c r="P10" s="13"/>
      <c r="Q10" s="5"/>
      <c r="R10" s="5"/>
      <c r="S10" s="28"/>
      <c r="T10" s="28"/>
      <c r="U10" s="28"/>
      <c r="V10" s="5"/>
      <c r="W10" s="5"/>
      <c r="X10" s="5"/>
      <c r="Y10" s="5"/>
      <c r="Z10" s="60"/>
      <c r="AA10" s="60"/>
      <c r="AB10" s="73"/>
      <c r="AC10" s="60"/>
    </row>
    <row r="11" spans="1:29" s="3" customFormat="1" ht="17.25" customHeight="1" x14ac:dyDescent="0.3">
      <c r="A11" s="2">
        <v>43041</v>
      </c>
      <c r="B11" s="12"/>
      <c r="C11" s="73"/>
      <c r="D11" s="31"/>
      <c r="E11" s="70"/>
      <c r="F11" s="60"/>
      <c r="G11" s="57"/>
      <c r="H11" s="70"/>
      <c r="I11" s="70"/>
      <c r="J11" s="60"/>
      <c r="K11" s="60"/>
      <c r="L11" s="60"/>
      <c r="M11" s="60"/>
      <c r="N11" s="60"/>
      <c r="O11" s="13"/>
      <c r="P11" s="13"/>
      <c r="Q11" s="5"/>
      <c r="R11" s="5"/>
      <c r="S11" s="28"/>
      <c r="T11" s="28"/>
      <c r="U11" s="28"/>
      <c r="V11" s="5"/>
      <c r="W11" s="5"/>
      <c r="X11" s="5"/>
      <c r="Y11" s="5"/>
      <c r="Z11" s="60"/>
      <c r="AA11" s="60"/>
      <c r="AB11" s="73"/>
      <c r="AC11" s="60"/>
    </row>
    <row r="12" spans="1:29" s="3" customFormat="1" ht="17.25" customHeight="1" x14ac:dyDescent="0.3">
      <c r="A12" s="2"/>
      <c r="B12" s="12"/>
      <c r="C12" s="73"/>
      <c r="D12" s="31"/>
      <c r="E12" s="70"/>
      <c r="F12" s="60"/>
      <c r="G12" s="57"/>
      <c r="H12" s="70"/>
      <c r="I12" s="70"/>
      <c r="J12" s="121" t="s">
        <v>623</v>
      </c>
      <c r="K12" s="121"/>
      <c r="L12" s="121"/>
      <c r="M12" s="121"/>
      <c r="N12" s="121"/>
      <c r="O12" s="122" t="s">
        <v>624</v>
      </c>
      <c r="P12" s="122"/>
      <c r="Q12" s="122"/>
      <c r="R12" s="122"/>
      <c r="S12" s="123" t="s">
        <v>625</v>
      </c>
      <c r="T12" s="123"/>
      <c r="U12" s="123"/>
      <c r="V12" s="123"/>
      <c r="W12" s="123"/>
      <c r="X12" s="123"/>
      <c r="Y12" s="123"/>
      <c r="Z12" s="124" t="s">
        <v>626</v>
      </c>
      <c r="AA12" s="124"/>
      <c r="AB12" s="121" t="s">
        <v>627</v>
      </c>
      <c r="AC12" s="121"/>
    </row>
    <row r="13" spans="1:29" s="3" customFormat="1" ht="30" customHeight="1" x14ac:dyDescent="0.3">
      <c r="A13" s="94" t="s">
        <v>0</v>
      </c>
      <c r="B13" s="94" t="s">
        <v>1</v>
      </c>
      <c r="C13" s="94" t="s">
        <v>619</v>
      </c>
      <c r="D13" s="94" t="s">
        <v>171</v>
      </c>
      <c r="E13" s="95" t="s">
        <v>516</v>
      </c>
      <c r="F13" s="95" t="s">
        <v>520</v>
      </c>
      <c r="G13" s="95" t="s">
        <v>727</v>
      </c>
      <c r="H13" s="95" t="s">
        <v>602</v>
      </c>
      <c r="I13" s="95" t="s">
        <v>521</v>
      </c>
      <c r="J13" s="7" t="s">
        <v>539</v>
      </c>
      <c r="K13" s="7" t="s">
        <v>540</v>
      </c>
      <c r="L13" s="7" t="s">
        <v>541</v>
      </c>
      <c r="M13" s="7" t="s">
        <v>542</v>
      </c>
      <c r="N13" s="7" t="s">
        <v>546</v>
      </c>
      <c r="O13" s="92" t="s">
        <v>5</v>
      </c>
      <c r="P13" s="92" t="s">
        <v>84</v>
      </c>
      <c r="Q13" s="93" t="s">
        <v>540</v>
      </c>
      <c r="R13" s="92" t="s">
        <v>620</v>
      </c>
      <c r="S13" s="89" t="s">
        <v>170</v>
      </c>
      <c r="T13" s="89" t="s">
        <v>517</v>
      </c>
      <c r="U13" s="89" t="s">
        <v>615</v>
      </c>
      <c r="V13" s="90" t="s">
        <v>539</v>
      </c>
      <c r="W13" s="90" t="s">
        <v>540</v>
      </c>
      <c r="X13" s="91" t="s">
        <v>542</v>
      </c>
      <c r="Y13" s="91" t="s">
        <v>622</v>
      </c>
      <c r="Z13" s="88" t="s">
        <v>543</v>
      </c>
      <c r="AA13" s="88" t="s">
        <v>544</v>
      </c>
      <c r="AB13" s="7" t="s">
        <v>546</v>
      </c>
      <c r="AC13" s="7" t="s">
        <v>545</v>
      </c>
    </row>
    <row r="14" spans="1:29" s="3" customFormat="1" ht="15" customHeight="1" x14ac:dyDescent="0.3">
      <c r="A14" s="1" t="s">
        <v>332</v>
      </c>
      <c r="B14" s="1" t="s">
        <v>413</v>
      </c>
      <c r="C14" s="1" t="s">
        <v>673</v>
      </c>
      <c r="D14" s="1" t="s">
        <v>579</v>
      </c>
      <c r="E14" s="8" t="s">
        <v>526</v>
      </c>
      <c r="F14" s="8">
        <v>3</v>
      </c>
      <c r="G14" s="64" t="s">
        <v>536</v>
      </c>
      <c r="H14" s="64">
        <v>3500</v>
      </c>
      <c r="I14" s="8" t="s">
        <v>650</v>
      </c>
      <c r="J14" s="65">
        <v>0</v>
      </c>
      <c r="K14" s="65">
        <v>0</v>
      </c>
      <c r="L14" s="65">
        <v>0</v>
      </c>
      <c r="M14" s="65">
        <f>+J14+K14+L14</f>
        <v>0</v>
      </c>
      <c r="N14" s="65">
        <f>+M14*F14</f>
        <v>0</v>
      </c>
      <c r="O14" s="14"/>
      <c r="P14" s="14"/>
      <c r="Q14" s="107">
        <v>0</v>
      </c>
      <c r="R14" s="107">
        <f>+Q14*P14</f>
        <v>0</v>
      </c>
      <c r="S14" s="21" t="s">
        <v>170</v>
      </c>
      <c r="T14" s="68" t="s">
        <v>621</v>
      </c>
      <c r="U14" s="21">
        <v>1</v>
      </c>
      <c r="V14" s="85">
        <v>0</v>
      </c>
      <c r="W14" s="84">
        <v>0</v>
      </c>
      <c r="X14" s="84">
        <f>+W14+V14</f>
        <v>0</v>
      </c>
      <c r="Y14" s="84">
        <f>+X14*U14</f>
        <v>0</v>
      </c>
      <c r="Z14" s="86">
        <v>0</v>
      </c>
      <c r="AA14" s="86">
        <f>+Z14*F14</f>
        <v>0</v>
      </c>
      <c r="AB14" s="99">
        <f>+N14+R14+Y14</f>
        <v>0</v>
      </c>
      <c r="AC14" s="99">
        <f>+AB14-AA14</f>
        <v>0</v>
      </c>
    </row>
    <row r="15" spans="1:29" s="3" customFormat="1" ht="15" customHeight="1" x14ac:dyDescent="0.3">
      <c r="A15" s="1" t="s">
        <v>333</v>
      </c>
      <c r="B15" s="1" t="s">
        <v>130</v>
      </c>
      <c r="C15" s="1" t="s">
        <v>673</v>
      </c>
      <c r="D15" s="1" t="s">
        <v>579</v>
      </c>
      <c r="E15" s="8" t="s">
        <v>526</v>
      </c>
      <c r="F15" s="8">
        <v>2</v>
      </c>
      <c r="G15" s="64" t="s">
        <v>536</v>
      </c>
      <c r="H15" s="64">
        <v>3500</v>
      </c>
      <c r="I15" s="8" t="s">
        <v>650</v>
      </c>
      <c r="J15" s="65">
        <v>0</v>
      </c>
      <c r="K15" s="65">
        <v>0</v>
      </c>
      <c r="L15" s="65">
        <v>0</v>
      </c>
      <c r="M15" s="65">
        <f t="shared" ref="M15:M59" si="0">+J15+K15+L15</f>
        <v>0</v>
      </c>
      <c r="N15" s="65">
        <f t="shared" ref="N15:N59" si="1">+M15*F15</f>
        <v>0</v>
      </c>
      <c r="O15" s="14"/>
      <c r="P15" s="14"/>
      <c r="Q15" s="107">
        <v>0</v>
      </c>
      <c r="R15" s="107">
        <f t="shared" ref="R15:R59" si="2">+Q15*P15</f>
        <v>0</v>
      </c>
      <c r="S15" s="21" t="s">
        <v>170</v>
      </c>
      <c r="T15" s="68" t="s">
        <v>621</v>
      </c>
      <c r="U15" s="21">
        <v>1</v>
      </c>
      <c r="V15" s="85">
        <v>0</v>
      </c>
      <c r="W15" s="84">
        <v>0</v>
      </c>
      <c r="X15" s="84">
        <f t="shared" ref="X15:X59" si="3">+W15+V15</f>
        <v>0</v>
      </c>
      <c r="Y15" s="84">
        <f t="shared" ref="Y15:Y59" si="4">+X15*U15</f>
        <v>0</v>
      </c>
      <c r="Z15" s="86">
        <v>0</v>
      </c>
      <c r="AA15" s="86">
        <f t="shared" ref="AA15:AA59" si="5">+Z15*F15</f>
        <v>0</v>
      </c>
      <c r="AB15" s="99">
        <f t="shared" ref="AB15:AB59" si="6">+N15+R15+Y15</f>
        <v>0</v>
      </c>
      <c r="AC15" s="99">
        <f t="shared" ref="AC15:AC59" si="7">+AB15-AA15</f>
        <v>0</v>
      </c>
    </row>
    <row r="16" spans="1:29" s="3" customFormat="1" ht="15" customHeight="1" x14ac:dyDescent="0.3">
      <c r="A16" s="1" t="s">
        <v>334</v>
      </c>
      <c r="B16" s="1" t="s">
        <v>130</v>
      </c>
      <c r="C16" s="1" t="s">
        <v>673</v>
      </c>
      <c r="D16" s="1" t="s">
        <v>579</v>
      </c>
      <c r="E16" s="8" t="s">
        <v>526</v>
      </c>
      <c r="F16" s="8">
        <v>2</v>
      </c>
      <c r="G16" s="64" t="s">
        <v>536</v>
      </c>
      <c r="H16" s="64">
        <v>3500</v>
      </c>
      <c r="I16" s="8" t="s">
        <v>650</v>
      </c>
      <c r="J16" s="65">
        <v>0</v>
      </c>
      <c r="K16" s="65">
        <v>0</v>
      </c>
      <c r="L16" s="65">
        <v>0</v>
      </c>
      <c r="M16" s="65">
        <f t="shared" si="0"/>
        <v>0</v>
      </c>
      <c r="N16" s="65">
        <f t="shared" si="1"/>
        <v>0</v>
      </c>
      <c r="O16" s="14"/>
      <c r="P16" s="14"/>
      <c r="Q16" s="107">
        <v>0</v>
      </c>
      <c r="R16" s="107">
        <f t="shared" si="2"/>
        <v>0</v>
      </c>
      <c r="S16" s="21" t="s">
        <v>170</v>
      </c>
      <c r="T16" s="68" t="s">
        <v>621</v>
      </c>
      <c r="U16" s="21">
        <v>1</v>
      </c>
      <c r="V16" s="85">
        <v>0</v>
      </c>
      <c r="W16" s="84">
        <v>0</v>
      </c>
      <c r="X16" s="84">
        <f t="shared" si="3"/>
        <v>0</v>
      </c>
      <c r="Y16" s="84">
        <f t="shared" si="4"/>
        <v>0</v>
      </c>
      <c r="Z16" s="86">
        <v>0</v>
      </c>
      <c r="AA16" s="86">
        <f t="shared" si="5"/>
        <v>0</v>
      </c>
      <c r="AB16" s="99">
        <f t="shared" si="6"/>
        <v>0</v>
      </c>
      <c r="AC16" s="99">
        <f t="shared" si="7"/>
        <v>0</v>
      </c>
    </row>
    <row r="17" spans="1:29" s="3" customFormat="1" ht="15" customHeight="1" x14ac:dyDescent="0.3">
      <c r="A17" s="1" t="s">
        <v>335</v>
      </c>
      <c r="B17" s="1" t="s">
        <v>15</v>
      </c>
      <c r="C17" s="1" t="s">
        <v>697</v>
      </c>
      <c r="D17" s="1" t="s">
        <v>582</v>
      </c>
      <c r="E17" s="8" t="s">
        <v>526</v>
      </c>
      <c r="F17" s="8">
        <v>2</v>
      </c>
      <c r="G17" s="8" t="s">
        <v>529</v>
      </c>
      <c r="H17" s="64">
        <v>3500</v>
      </c>
      <c r="I17" s="8" t="s">
        <v>650</v>
      </c>
      <c r="J17" s="65">
        <v>0</v>
      </c>
      <c r="K17" s="65">
        <v>0</v>
      </c>
      <c r="L17" s="65">
        <v>0</v>
      </c>
      <c r="M17" s="65">
        <f t="shared" si="0"/>
        <v>0</v>
      </c>
      <c r="N17" s="65">
        <f t="shared" si="1"/>
        <v>0</v>
      </c>
      <c r="O17" s="14"/>
      <c r="P17" s="14"/>
      <c r="Q17" s="107">
        <v>0</v>
      </c>
      <c r="R17" s="107">
        <f t="shared" si="2"/>
        <v>0</v>
      </c>
      <c r="S17" s="21"/>
      <c r="T17" s="21"/>
      <c r="U17" s="21"/>
      <c r="V17" s="85">
        <v>0</v>
      </c>
      <c r="W17" s="84">
        <v>0</v>
      </c>
      <c r="X17" s="84">
        <f t="shared" si="3"/>
        <v>0</v>
      </c>
      <c r="Y17" s="84">
        <f t="shared" si="4"/>
        <v>0</v>
      </c>
      <c r="Z17" s="86">
        <v>0</v>
      </c>
      <c r="AA17" s="86">
        <f t="shared" si="5"/>
        <v>0</v>
      </c>
      <c r="AB17" s="99">
        <f t="shared" si="6"/>
        <v>0</v>
      </c>
      <c r="AC17" s="99">
        <f t="shared" si="7"/>
        <v>0</v>
      </c>
    </row>
    <row r="18" spans="1:29" s="3" customFormat="1" ht="15" customHeight="1" x14ac:dyDescent="0.3">
      <c r="A18" s="1" t="s">
        <v>335</v>
      </c>
      <c r="B18" s="1" t="s">
        <v>124</v>
      </c>
      <c r="C18" s="1" t="s">
        <v>709</v>
      </c>
      <c r="D18" s="1" t="s">
        <v>579</v>
      </c>
      <c r="E18" s="8" t="s">
        <v>526</v>
      </c>
      <c r="F18" s="8">
        <v>1</v>
      </c>
      <c r="G18" s="64" t="s">
        <v>536</v>
      </c>
      <c r="H18" s="64">
        <v>3500</v>
      </c>
      <c r="I18" s="8" t="s">
        <v>650</v>
      </c>
      <c r="J18" s="65">
        <v>0</v>
      </c>
      <c r="K18" s="65">
        <v>0</v>
      </c>
      <c r="L18" s="65">
        <v>0</v>
      </c>
      <c r="M18" s="65">
        <f t="shared" si="0"/>
        <v>0</v>
      </c>
      <c r="N18" s="65">
        <f t="shared" si="1"/>
        <v>0</v>
      </c>
      <c r="O18" s="14"/>
      <c r="P18" s="14"/>
      <c r="Q18" s="107">
        <v>0</v>
      </c>
      <c r="R18" s="107">
        <f t="shared" si="2"/>
        <v>0</v>
      </c>
      <c r="S18" s="21"/>
      <c r="T18" s="21"/>
      <c r="U18" s="21"/>
      <c r="V18" s="85">
        <v>0</v>
      </c>
      <c r="W18" s="84">
        <v>0</v>
      </c>
      <c r="X18" s="84">
        <f t="shared" si="3"/>
        <v>0</v>
      </c>
      <c r="Y18" s="84">
        <f t="shared" si="4"/>
        <v>0</v>
      </c>
      <c r="Z18" s="86">
        <v>0</v>
      </c>
      <c r="AA18" s="86">
        <f t="shared" si="5"/>
        <v>0</v>
      </c>
      <c r="AB18" s="99">
        <f t="shared" si="6"/>
        <v>0</v>
      </c>
      <c r="AC18" s="99">
        <f t="shared" si="7"/>
        <v>0</v>
      </c>
    </row>
    <row r="19" spans="1:29" s="3" customFormat="1" ht="15" customHeight="1" x14ac:dyDescent="0.3">
      <c r="A19" s="34" t="s">
        <v>336</v>
      </c>
      <c r="B19" s="34" t="s">
        <v>186</v>
      </c>
      <c r="C19" s="34" t="s">
        <v>669</v>
      </c>
      <c r="D19" s="34" t="s">
        <v>585</v>
      </c>
      <c r="E19" s="33" t="s">
        <v>94</v>
      </c>
      <c r="F19" s="33">
        <v>2</v>
      </c>
      <c r="G19" s="34"/>
      <c r="H19" s="77"/>
      <c r="I19" s="33" t="s">
        <v>523</v>
      </c>
      <c r="J19" s="65">
        <v>0</v>
      </c>
      <c r="K19" s="65">
        <v>0</v>
      </c>
      <c r="L19" s="65">
        <v>0</v>
      </c>
      <c r="M19" s="65">
        <f t="shared" si="0"/>
        <v>0</v>
      </c>
      <c r="N19" s="65">
        <f t="shared" si="1"/>
        <v>0</v>
      </c>
      <c r="O19" s="14"/>
      <c r="P19" s="14"/>
      <c r="Q19" s="107">
        <v>0</v>
      </c>
      <c r="R19" s="107">
        <f t="shared" si="2"/>
        <v>0</v>
      </c>
      <c r="S19" s="21"/>
      <c r="T19" s="21"/>
      <c r="U19" s="21"/>
      <c r="V19" s="85">
        <v>0</v>
      </c>
      <c r="W19" s="84">
        <v>0</v>
      </c>
      <c r="X19" s="84">
        <f t="shared" si="3"/>
        <v>0</v>
      </c>
      <c r="Y19" s="84">
        <f t="shared" si="4"/>
        <v>0</v>
      </c>
      <c r="Z19" s="86">
        <v>0</v>
      </c>
      <c r="AA19" s="86">
        <f t="shared" si="5"/>
        <v>0</v>
      </c>
      <c r="AB19" s="99">
        <f t="shared" si="6"/>
        <v>0</v>
      </c>
      <c r="AC19" s="99">
        <f t="shared" si="7"/>
        <v>0</v>
      </c>
    </row>
    <row r="20" spans="1:29" s="3" customFormat="1" ht="15" customHeight="1" x14ac:dyDescent="0.3">
      <c r="A20" s="1" t="s">
        <v>337</v>
      </c>
      <c r="B20" s="1" t="s">
        <v>414</v>
      </c>
      <c r="C20" s="1" t="s">
        <v>697</v>
      </c>
      <c r="D20" s="1" t="s">
        <v>582</v>
      </c>
      <c r="E20" s="8" t="s">
        <v>526</v>
      </c>
      <c r="F20" s="8">
        <v>3</v>
      </c>
      <c r="G20" s="8" t="s">
        <v>529</v>
      </c>
      <c r="H20" s="64">
        <v>3500</v>
      </c>
      <c r="I20" s="8" t="s">
        <v>650</v>
      </c>
      <c r="J20" s="65">
        <v>0</v>
      </c>
      <c r="K20" s="65">
        <v>0</v>
      </c>
      <c r="L20" s="65">
        <v>0</v>
      </c>
      <c r="M20" s="65">
        <f t="shared" si="0"/>
        <v>0</v>
      </c>
      <c r="N20" s="65">
        <f t="shared" si="1"/>
        <v>0</v>
      </c>
      <c r="O20" s="14"/>
      <c r="P20" s="14"/>
      <c r="Q20" s="107">
        <v>0</v>
      </c>
      <c r="R20" s="107">
        <f t="shared" si="2"/>
        <v>0</v>
      </c>
      <c r="S20" s="21"/>
      <c r="T20" s="21"/>
      <c r="U20" s="21"/>
      <c r="V20" s="85">
        <v>0</v>
      </c>
      <c r="W20" s="84">
        <v>0</v>
      </c>
      <c r="X20" s="84">
        <f t="shared" si="3"/>
        <v>0</v>
      </c>
      <c r="Y20" s="84">
        <f t="shared" si="4"/>
        <v>0</v>
      </c>
      <c r="Z20" s="86">
        <v>0</v>
      </c>
      <c r="AA20" s="86">
        <f t="shared" si="5"/>
        <v>0</v>
      </c>
      <c r="AB20" s="99">
        <f t="shared" si="6"/>
        <v>0</v>
      </c>
      <c r="AC20" s="99">
        <f t="shared" si="7"/>
        <v>0</v>
      </c>
    </row>
    <row r="21" spans="1:29" s="3" customFormat="1" ht="15" customHeight="1" x14ac:dyDescent="0.3">
      <c r="A21" s="53" t="s">
        <v>492</v>
      </c>
      <c r="B21" s="53" t="s">
        <v>126</v>
      </c>
      <c r="C21" s="53" t="s">
        <v>662</v>
      </c>
      <c r="D21" s="53" t="s">
        <v>585</v>
      </c>
      <c r="E21" s="49" t="s">
        <v>94</v>
      </c>
      <c r="F21" s="49">
        <v>1</v>
      </c>
      <c r="G21" s="53"/>
      <c r="H21" s="77"/>
      <c r="I21" s="33" t="s">
        <v>523</v>
      </c>
      <c r="J21" s="65">
        <v>0</v>
      </c>
      <c r="K21" s="65">
        <v>0</v>
      </c>
      <c r="L21" s="65">
        <v>0</v>
      </c>
      <c r="M21" s="65">
        <f t="shared" si="0"/>
        <v>0</v>
      </c>
      <c r="N21" s="65">
        <f t="shared" si="1"/>
        <v>0</v>
      </c>
      <c r="O21" s="14"/>
      <c r="P21" s="14"/>
      <c r="Q21" s="107">
        <v>0</v>
      </c>
      <c r="R21" s="107">
        <f t="shared" si="2"/>
        <v>0</v>
      </c>
      <c r="S21" s="21"/>
      <c r="T21" s="21"/>
      <c r="U21" s="21"/>
      <c r="V21" s="85">
        <v>0</v>
      </c>
      <c r="W21" s="84">
        <v>0</v>
      </c>
      <c r="X21" s="84">
        <f t="shared" si="3"/>
        <v>0</v>
      </c>
      <c r="Y21" s="84">
        <f t="shared" si="4"/>
        <v>0</v>
      </c>
      <c r="Z21" s="86">
        <v>0</v>
      </c>
      <c r="AA21" s="86">
        <f t="shared" si="5"/>
        <v>0</v>
      </c>
      <c r="AB21" s="99">
        <f t="shared" si="6"/>
        <v>0</v>
      </c>
      <c r="AC21" s="99">
        <f t="shared" si="7"/>
        <v>0</v>
      </c>
    </row>
    <row r="22" spans="1:29" s="3" customFormat="1" ht="15" customHeight="1" x14ac:dyDescent="0.3">
      <c r="A22" s="1" t="s">
        <v>338</v>
      </c>
      <c r="B22" s="1" t="s">
        <v>15</v>
      </c>
      <c r="C22" s="1" t="s">
        <v>697</v>
      </c>
      <c r="D22" s="1" t="s">
        <v>582</v>
      </c>
      <c r="E22" s="8" t="s">
        <v>526</v>
      </c>
      <c r="F22" s="8">
        <v>3</v>
      </c>
      <c r="G22" s="8" t="s">
        <v>529</v>
      </c>
      <c r="H22" s="64">
        <v>3500</v>
      </c>
      <c r="I22" s="8" t="s">
        <v>650</v>
      </c>
      <c r="J22" s="65">
        <v>0</v>
      </c>
      <c r="K22" s="65">
        <v>0</v>
      </c>
      <c r="L22" s="65">
        <v>0</v>
      </c>
      <c r="M22" s="65">
        <f t="shared" si="0"/>
        <v>0</v>
      </c>
      <c r="N22" s="65">
        <f t="shared" si="1"/>
        <v>0</v>
      </c>
      <c r="O22" s="14"/>
      <c r="P22" s="14"/>
      <c r="Q22" s="107">
        <v>0</v>
      </c>
      <c r="R22" s="107">
        <f t="shared" si="2"/>
        <v>0</v>
      </c>
      <c r="S22" s="21"/>
      <c r="T22" s="21"/>
      <c r="U22" s="21"/>
      <c r="V22" s="85">
        <v>0</v>
      </c>
      <c r="W22" s="84">
        <v>0</v>
      </c>
      <c r="X22" s="84">
        <f t="shared" si="3"/>
        <v>0</v>
      </c>
      <c r="Y22" s="84">
        <f t="shared" si="4"/>
        <v>0</v>
      </c>
      <c r="Z22" s="86">
        <v>0</v>
      </c>
      <c r="AA22" s="86">
        <f t="shared" si="5"/>
        <v>0</v>
      </c>
      <c r="AB22" s="99">
        <f t="shared" si="6"/>
        <v>0</v>
      </c>
      <c r="AC22" s="99">
        <f t="shared" si="7"/>
        <v>0</v>
      </c>
    </row>
    <row r="23" spans="1:29" s="3" customFormat="1" ht="15" customHeight="1" x14ac:dyDescent="0.3">
      <c r="A23" s="53" t="s">
        <v>493</v>
      </c>
      <c r="B23" s="53" t="s">
        <v>126</v>
      </c>
      <c r="C23" s="53" t="s">
        <v>662</v>
      </c>
      <c r="D23" s="53" t="s">
        <v>585</v>
      </c>
      <c r="E23" s="49" t="s">
        <v>94</v>
      </c>
      <c r="F23" s="49">
        <v>1</v>
      </c>
      <c r="G23" s="53"/>
      <c r="H23" s="77"/>
      <c r="I23" s="33" t="s">
        <v>523</v>
      </c>
      <c r="J23" s="65">
        <v>0</v>
      </c>
      <c r="K23" s="65">
        <v>0</v>
      </c>
      <c r="L23" s="65">
        <v>0</v>
      </c>
      <c r="M23" s="65">
        <f t="shared" si="0"/>
        <v>0</v>
      </c>
      <c r="N23" s="65">
        <f t="shared" si="1"/>
        <v>0</v>
      </c>
      <c r="O23" s="14"/>
      <c r="P23" s="14"/>
      <c r="Q23" s="107">
        <v>0</v>
      </c>
      <c r="R23" s="107">
        <f t="shared" si="2"/>
        <v>0</v>
      </c>
      <c r="S23" s="21"/>
      <c r="T23" s="21"/>
      <c r="U23" s="21"/>
      <c r="V23" s="85">
        <v>0</v>
      </c>
      <c r="W23" s="84">
        <v>0</v>
      </c>
      <c r="X23" s="84">
        <f t="shared" si="3"/>
        <v>0</v>
      </c>
      <c r="Y23" s="84">
        <f t="shared" si="4"/>
        <v>0</v>
      </c>
      <c r="Z23" s="86">
        <v>0</v>
      </c>
      <c r="AA23" s="86">
        <f t="shared" si="5"/>
        <v>0</v>
      </c>
      <c r="AB23" s="99">
        <f t="shared" si="6"/>
        <v>0</v>
      </c>
      <c r="AC23" s="99">
        <f t="shared" si="7"/>
        <v>0</v>
      </c>
    </row>
    <row r="24" spans="1:29" s="3" customFormat="1" ht="15" customHeight="1" x14ac:dyDescent="0.3">
      <c r="A24" s="1" t="s">
        <v>339</v>
      </c>
      <c r="B24" s="1" t="s">
        <v>340</v>
      </c>
      <c r="C24" s="1" t="s">
        <v>708</v>
      </c>
      <c r="D24" s="1" t="s">
        <v>582</v>
      </c>
      <c r="E24" s="8" t="s">
        <v>526</v>
      </c>
      <c r="F24" s="8">
        <v>1</v>
      </c>
      <c r="G24" s="8" t="s">
        <v>598</v>
      </c>
      <c r="H24" s="64">
        <v>3500</v>
      </c>
      <c r="I24" s="8" t="s">
        <v>650</v>
      </c>
      <c r="J24" s="65">
        <v>0</v>
      </c>
      <c r="K24" s="65">
        <v>0</v>
      </c>
      <c r="L24" s="65">
        <v>0</v>
      </c>
      <c r="M24" s="65">
        <f t="shared" si="0"/>
        <v>0</v>
      </c>
      <c r="N24" s="65">
        <f t="shared" si="1"/>
        <v>0</v>
      </c>
      <c r="O24" s="14"/>
      <c r="P24" s="14"/>
      <c r="Q24" s="107">
        <v>0</v>
      </c>
      <c r="R24" s="107">
        <f t="shared" si="2"/>
        <v>0</v>
      </c>
      <c r="S24" s="21"/>
      <c r="T24" s="21"/>
      <c r="U24" s="21"/>
      <c r="V24" s="85">
        <v>0</v>
      </c>
      <c r="W24" s="84">
        <v>0</v>
      </c>
      <c r="X24" s="84">
        <f t="shared" si="3"/>
        <v>0</v>
      </c>
      <c r="Y24" s="84">
        <f t="shared" si="4"/>
        <v>0</v>
      </c>
      <c r="Z24" s="86">
        <v>0</v>
      </c>
      <c r="AA24" s="86">
        <f t="shared" si="5"/>
        <v>0</v>
      </c>
      <c r="AB24" s="99">
        <f t="shared" si="6"/>
        <v>0</v>
      </c>
      <c r="AC24" s="99">
        <f t="shared" si="7"/>
        <v>0</v>
      </c>
    </row>
    <row r="25" spans="1:29" s="3" customFormat="1" ht="15" customHeight="1" x14ac:dyDescent="0.3">
      <c r="A25" s="1" t="s">
        <v>341</v>
      </c>
      <c r="B25" s="1" t="s">
        <v>124</v>
      </c>
      <c r="C25" s="1" t="s">
        <v>709</v>
      </c>
      <c r="D25" s="1" t="s">
        <v>579</v>
      </c>
      <c r="E25" s="8" t="s">
        <v>526</v>
      </c>
      <c r="F25" s="8">
        <v>12</v>
      </c>
      <c r="G25" s="64" t="s">
        <v>536</v>
      </c>
      <c r="H25" s="64">
        <v>3500</v>
      </c>
      <c r="I25" s="8" t="s">
        <v>650</v>
      </c>
      <c r="J25" s="65">
        <v>0</v>
      </c>
      <c r="K25" s="65">
        <v>0</v>
      </c>
      <c r="L25" s="65">
        <v>0</v>
      </c>
      <c r="M25" s="65">
        <f t="shared" si="0"/>
        <v>0</v>
      </c>
      <c r="N25" s="65">
        <f t="shared" si="1"/>
        <v>0</v>
      </c>
      <c r="O25" s="14"/>
      <c r="P25" s="14"/>
      <c r="Q25" s="107">
        <v>0</v>
      </c>
      <c r="R25" s="107">
        <f t="shared" si="2"/>
        <v>0</v>
      </c>
      <c r="S25" s="21" t="s">
        <v>412</v>
      </c>
      <c r="T25" s="68" t="s">
        <v>621</v>
      </c>
      <c r="U25" s="21">
        <v>2</v>
      </c>
      <c r="V25" s="85">
        <v>0</v>
      </c>
      <c r="W25" s="84">
        <v>0</v>
      </c>
      <c r="X25" s="84">
        <f t="shared" si="3"/>
        <v>0</v>
      </c>
      <c r="Y25" s="84">
        <f t="shared" si="4"/>
        <v>0</v>
      </c>
      <c r="Z25" s="86">
        <v>0</v>
      </c>
      <c r="AA25" s="86">
        <f t="shared" si="5"/>
        <v>0</v>
      </c>
      <c r="AB25" s="99">
        <f t="shared" si="6"/>
        <v>0</v>
      </c>
      <c r="AC25" s="99">
        <f t="shared" si="7"/>
        <v>0</v>
      </c>
    </row>
    <row r="26" spans="1:29" s="3" customFormat="1" ht="15" customHeight="1" x14ac:dyDescent="0.3">
      <c r="A26" s="53" t="s">
        <v>494</v>
      </c>
      <c r="B26" s="53" t="s">
        <v>126</v>
      </c>
      <c r="C26" s="53" t="s">
        <v>662</v>
      </c>
      <c r="D26" s="53" t="s">
        <v>585</v>
      </c>
      <c r="E26" s="49" t="s">
        <v>94</v>
      </c>
      <c r="F26" s="49">
        <v>2</v>
      </c>
      <c r="G26" s="53"/>
      <c r="H26" s="77">
        <v>3500</v>
      </c>
      <c r="I26" s="33" t="s">
        <v>523</v>
      </c>
      <c r="J26" s="65">
        <v>0</v>
      </c>
      <c r="K26" s="65">
        <v>0</v>
      </c>
      <c r="L26" s="65">
        <v>0</v>
      </c>
      <c r="M26" s="65">
        <f t="shared" si="0"/>
        <v>0</v>
      </c>
      <c r="N26" s="65">
        <f t="shared" si="1"/>
        <v>0</v>
      </c>
      <c r="O26" s="14"/>
      <c r="P26" s="14"/>
      <c r="Q26" s="107">
        <v>0</v>
      </c>
      <c r="R26" s="107">
        <f t="shared" si="2"/>
        <v>0</v>
      </c>
      <c r="S26" s="21"/>
      <c r="T26" s="21"/>
      <c r="U26" s="21"/>
      <c r="V26" s="85">
        <v>0</v>
      </c>
      <c r="W26" s="84">
        <v>0</v>
      </c>
      <c r="X26" s="84">
        <f t="shared" si="3"/>
        <v>0</v>
      </c>
      <c r="Y26" s="84">
        <f t="shared" si="4"/>
        <v>0</v>
      </c>
      <c r="Z26" s="86">
        <v>0</v>
      </c>
      <c r="AA26" s="86">
        <f t="shared" si="5"/>
        <v>0</v>
      </c>
      <c r="AB26" s="99">
        <f t="shared" si="6"/>
        <v>0</v>
      </c>
      <c r="AC26" s="99">
        <f t="shared" si="7"/>
        <v>0</v>
      </c>
    </row>
    <row r="27" spans="1:29" s="3" customFormat="1" ht="15" customHeight="1" x14ac:dyDescent="0.3">
      <c r="A27" s="1" t="s">
        <v>341</v>
      </c>
      <c r="B27" s="1" t="s">
        <v>342</v>
      </c>
      <c r="C27" s="1" t="s">
        <v>669</v>
      </c>
      <c r="D27" s="1" t="s">
        <v>583</v>
      </c>
      <c r="E27" s="8" t="s">
        <v>519</v>
      </c>
      <c r="F27" s="8">
        <v>4</v>
      </c>
      <c r="G27" s="62" t="s">
        <v>518</v>
      </c>
      <c r="H27" s="64">
        <v>2700</v>
      </c>
      <c r="I27" s="8" t="s">
        <v>650</v>
      </c>
      <c r="J27" s="65">
        <v>0</v>
      </c>
      <c r="K27" s="65">
        <v>0</v>
      </c>
      <c r="L27" s="65">
        <v>0</v>
      </c>
      <c r="M27" s="65">
        <f t="shared" si="0"/>
        <v>0</v>
      </c>
      <c r="N27" s="65">
        <f t="shared" si="1"/>
        <v>0</v>
      </c>
      <c r="O27" s="14"/>
      <c r="P27" s="14"/>
      <c r="Q27" s="107">
        <v>0</v>
      </c>
      <c r="R27" s="107">
        <f t="shared" si="2"/>
        <v>0</v>
      </c>
      <c r="S27" s="21"/>
      <c r="T27" s="21"/>
      <c r="U27" s="21"/>
      <c r="V27" s="85">
        <v>0</v>
      </c>
      <c r="W27" s="84">
        <v>0</v>
      </c>
      <c r="X27" s="84">
        <f t="shared" si="3"/>
        <v>0</v>
      </c>
      <c r="Y27" s="84">
        <f t="shared" si="4"/>
        <v>0</v>
      </c>
      <c r="Z27" s="86">
        <v>0</v>
      </c>
      <c r="AA27" s="86">
        <f t="shared" si="5"/>
        <v>0</v>
      </c>
      <c r="AB27" s="99">
        <f t="shared" si="6"/>
        <v>0</v>
      </c>
      <c r="AC27" s="99">
        <f t="shared" si="7"/>
        <v>0</v>
      </c>
    </row>
    <row r="28" spans="1:29" s="3" customFormat="1" ht="15" customHeight="1" x14ac:dyDescent="0.3">
      <c r="A28" s="1" t="s">
        <v>343</v>
      </c>
      <c r="B28" s="1" t="s">
        <v>344</v>
      </c>
      <c r="C28" s="1" t="s">
        <v>712</v>
      </c>
      <c r="D28" s="1" t="s">
        <v>582</v>
      </c>
      <c r="E28" s="8" t="s">
        <v>526</v>
      </c>
      <c r="F28" s="8">
        <v>18</v>
      </c>
      <c r="G28" s="64" t="s">
        <v>572</v>
      </c>
      <c r="H28" s="64">
        <v>3500</v>
      </c>
      <c r="I28" s="8" t="s">
        <v>650</v>
      </c>
      <c r="J28" s="65">
        <v>0</v>
      </c>
      <c r="K28" s="65">
        <v>0</v>
      </c>
      <c r="L28" s="65">
        <v>0</v>
      </c>
      <c r="M28" s="65">
        <f t="shared" si="0"/>
        <v>0</v>
      </c>
      <c r="N28" s="65">
        <f t="shared" si="1"/>
        <v>0</v>
      </c>
      <c r="O28" s="14"/>
      <c r="P28" s="14"/>
      <c r="Q28" s="107">
        <v>0</v>
      </c>
      <c r="R28" s="107">
        <f t="shared" si="2"/>
        <v>0</v>
      </c>
      <c r="S28" s="21"/>
      <c r="T28" s="21"/>
      <c r="U28" s="21"/>
      <c r="V28" s="85">
        <v>0</v>
      </c>
      <c r="W28" s="84">
        <v>0</v>
      </c>
      <c r="X28" s="84">
        <f t="shared" si="3"/>
        <v>0</v>
      </c>
      <c r="Y28" s="84">
        <f t="shared" si="4"/>
        <v>0</v>
      </c>
      <c r="Z28" s="86">
        <v>0</v>
      </c>
      <c r="AA28" s="86">
        <f t="shared" si="5"/>
        <v>0</v>
      </c>
      <c r="AB28" s="99">
        <f t="shared" si="6"/>
        <v>0</v>
      </c>
      <c r="AC28" s="99">
        <f t="shared" si="7"/>
        <v>0</v>
      </c>
    </row>
    <row r="29" spans="1:29" s="3" customFormat="1" ht="15" customHeight="1" x14ac:dyDescent="0.3">
      <c r="A29" s="51" t="s">
        <v>488</v>
      </c>
      <c r="B29" s="51" t="s">
        <v>344</v>
      </c>
      <c r="C29" s="1" t="s">
        <v>712</v>
      </c>
      <c r="D29" s="51" t="s">
        <v>589</v>
      </c>
      <c r="E29" s="8" t="s">
        <v>526</v>
      </c>
      <c r="F29" s="56">
        <v>4</v>
      </c>
      <c r="G29" s="56" t="s">
        <v>571</v>
      </c>
      <c r="H29" s="64">
        <v>3500</v>
      </c>
      <c r="I29" s="8" t="s">
        <v>650</v>
      </c>
      <c r="J29" s="65">
        <v>0</v>
      </c>
      <c r="K29" s="65">
        <v>0</v>
      </c>
      <c r="L29" s="65">
        <v>0</v>
      </c>
      <c r="M29" s="65">
        <f t="shared" si="0"/>
        <v>0</v>
      </c>
      <c r="N29" s="65">
        <f t="shared" si="1"/>
        <v>0</v>
      </c>
      <c r="O29" s="14"/>
      <c r="P29" s="14"/>
      <c r="Q29" s="107">
        <v>0</v>
      </c>
      <c r="R29" s="107">
        <f t="shared" si="2"/>
        <v>0</v>
      </c>
      <c r="S29" s="21"/>
      <c r="T29" s="21"/>
      <c r="U29" s="21"/>
      <c r="V29" s="85">
        <v>0</v>
      </c>
      <c r="W29" s="84">
        <v>0</v>
      </c>
      <c r="X29" s="84">
        <f t="shared" si="3"/>
        <v>0</v>
      </c>
      <c r="Y29" s="84">
        <f t="shared" si="4"/>
        <v>0</v>
      </c>
      <c r="Z29" s="86">
        <v>0</v>
      </c>
      <c r="AA29" s="86">
        <f t="shared" si="5"/>
        <v>0</v>
      </c>
      <c r="AB29" s="99">
        <f t="shared" si="6"/>
        <v>0</v>
      </c>
      <c r="AC29" s="99">
        <f t="shared" si="7"/>
        <v>0</v>
      </c>
    </row>
    <row r="30" spans="1:29" s="3" customFormat="1" ht="15" customHeight="1" x14ac:dyDescent="0.3">
      <c r="A30" s="1" t="s">
        <v>345</v>
      </c>
      <c r="B30" s="1" t="s">
        <v>88</v>
      </c>
      <c r="C30" s="1" t="s">
        <v>684</v>
      </c>
      <c r="D30" s="1" t="s">
        <v>582</v>
      </c>
      <c r="E30" s="8" t="s">
        <v>526</v>
      </c>
      <c r="F30" s="8">
        <v>1</v>
      </c>
      <c r="G30" s="64" t="s">
        <v>597</v>
      </c>
      <c r="H30" s="64">
        <v>3500</v>
      </c>
      <c r="I30" s="8" t="s">
        <v>650</v>
      </c>
      <c r="J30" s="65">
        <v>0</v>
      </c>
      <c r="K30" s="65">
        <v>0</v>
      </c>
      <c r="L30" s="65">
        <v>0</v>
      </c>
      <c r="M30" s="65">
        <f t="shared" si="0"/>
        <v>0</v>
      </c>
      <c r="N30" s="65">
        <f t="shared" si="1"/>
        <v>0</v>
      </c>
      <c r="O30" s="14"/>
      <c r="P30" s="14"/>
      <c r="Q30" s="107">
        <v>0</v>
      </c>
      <c r="R30" s="107">
        <f t="shared" si="2"/>
        <v>0</v>
      </c>
      <c r="S30" s="21"/>
      <c r="T30" s="21"/>
      <c r="U30" s="21"/>
      <c r="V30" s="85">
        <v>0</v>
      </c>
      <c r="W30" s="84">
        <v>0</v>
      </c>
      <c r="X30" s="84">
        <f t="shared" si="3"/>
        <v>0</v>
      </c>
      <c r="Y30" s="84">
        <f t="shared" si="4"/>
        <v>0</v>
      </c>
      <c r="Z30" s="86">
        <v>0</v>
      </c>
      <c r="AA30" s="86">
        <f t="shared" si="5"/>
        <v>0</v>
      </c>
      <c r="AB30" s="99">
        <f t="shared" si="6"/>
        <v>0</v>
      </c>
      <c r="AC30" s="99">
        <f t="shared" si="7"/>
        <v>0</v>
      </c>
    </row>
    <row r="31" spans="1:29" s="3" customFormat="1" ht="15" customHeight="1" x14ac:dyDescent="0.3">
      <c r="A31" s="1" t="s">
        <v>346</v>
      </c>
      <c r="B31" s="1" t="s">
        <v>347</v>
      </c>
      <c r="C31" s="1" t="s">
        <v>707</v>
      </c>
      <c r="D31" s="1" t="s">
        <v>578</v>
      </c>
      <c r="E31" s="8" t="s">
        <v>519</v>
      </c>
      <c r="F31" s="8">
        <v>1</v>
      </c>
      <c r="G31" s="67" t="s">
        <v>555</v>
      </c>
      <c r="H31" s="67">
        <v>2700</v>
      </c>
      <c r="I31" s="8" t="s">
        <v>650</v>
      </c>
      <c r="J31" s="65">
        <v>0</v>
      </c>
      <c r="K31" s="65">
        <v>0</v>
      </c>
      <c r="L31" s="65">
        <v>0</v>
      </c>
      <c r="M31" s="65">
        <f t="shared" si="0"/>
        <v>0</v>
      </c>
      <c r="N31" s="65">
        <f t="shared" si="1"/>
        <v>0</v>
      </c>
      <c r="O31" s="14"/>
      <c r="P31" s="14"/>
      <c r="Q31" s="107">
        <v>0</v>
      </c>
      <c r="R31" s="107">
        <f t="shared" si="2"/>
        <v>0</v>
      </c>
      <c r="S31" s="21"/>
      <c r="T31" s="21"/>
      <c r="U31" s="21"/>
      <c r="V31" s="85">
        <v>0</v>
      </c>
      <c r="W31" s="84">
        <v>0</v>
      </c>
      <c r="X31" s="84">
        <f t="shared" si="3"/>
        <v>0</v>
      </c>
      <c r="Y31" s="84">
        <f t="shared" si="4"/>
        <v>0</v>
      </c>
      <c r="Z31" s="86">
        <v>0</v>
      </c>
      <c r="AA31" s="86">
        <f t="shared" si="5"/>
        <v>0</v>
      </c>
      <c r="AB31" s="99">
        <f t="shared" si="6"/>
        <v>0</v>
      </c>
      <c r="AC31" s="99">
        <f t="shared" si="7"/>
        <v>0</v>
      </c>
    </row>
    <row r="32" spans="1:29" s="3" customFormat="1" ht="15" customHeight="1" x14ac:dyDescent="0.3">
      <c r="A32" s="1" t="s">
        <v>348</v>
      </c>
      <c r="B32" s="1" t="s">
        <v>347</v>
      </c>
      <c r="C32" s="1" t="s">
        <v>707</v>
      </c>
      <c r="D32" s="1" t="s">
        <v>578</v>
      </c>
      <c r="E32" s="8" t="s">
        <v>519</v>
      </c>
      <c r="F32" s="8">
        <v>2</v>
      </c>
      <c r="G32" s="67" t="s">
        <v>555</v>
      </c>
      <c r="H32" s="67">
        <v>2700</v>
      </c>
      <c r="I32" s="8" t="s">
        <v>650</v>
      </c>
      <c r="J32" s="65">
        <v>0</v>
      </c>
      <c r="K32" s="65">
        <v>0</v>
      </c>
      <c r="L32" s="65">
        <v>0</v>
      </c>
      <c r="M32" s="65">
        <f t="shared" si="0"/>
        <v>0</v>
      </c>
      <c r="N32" s="65">
        <f t="shared" si="1"/>
        <v>0</v>
      </c>
      <c r="O32" s="14"/>
      <c r="P32" s="14"/>
      <c r="Q32" s="107">
        <v>0</v>
      </c>
      <c r="R32" s="107">
        <f t="shared" si="2"/>
        <v>0</v>
      </c>
      <c r="S32" s="21"/>
      <c r="T32" s="21"/>
      <c r="U32" s="21"/>
      <c r="V32" s="85">
        <v>0</v>
      </c>
      <c r="W32" s="84">
        <v>0</v>
      </c>
      <c r="X32" s="84">
        <f t="shared" si="3"/>
        <v>0</v>
      </c>
      <c r="Y32" s="84">
        <f t="shared" si="4"/>
        <v>0</v>
      </c>
      <c r="Z32" s="86">
        <v>0</v>
      </c>
      <c r="AA32" s="86">
        <f t="shared" si="5"/>
        <v>0</v>
      </c>
      <c r="AB32" s="99">
        <f t="shared" si="6"/>
        <v>0</v>
      </c>
      <c r="AC32" s="99">
        <f t="shared" si="7"/>
        <v>0</v>
      </c>
    </row>
    <row r="33" spans="1:29" s="3" customFormat="1" ht="15" customHeight="1" x14ac:dyDescent="0.3">
      <c r="A33" s="1" t="s">
        <v>349</v>
      </c>
      <c r="B33" s="1" t="s">
        <v>287</v>
      </c>
      <c r="C33" s="1" t="s">
        <v>711</v>
      </c>
      <c r="D33" s="1" t="s">
        <v>584</v>
      </c>
      <c r="E33" s="8" t="s">
        <v>519</v>
      </c>
      <c r="F33" s="8">
        <v>1</v>
      </c>
      <c r="G33" s="8" t="s">
        <v>547</v>
      </c>
      <c r="H33" s="8">
        <v>3500</v>
      </c>
      <c r="I33" s="8" t="s">
        <v>650</v>
      </c>
      <c r="J33" s="65">
        <v>0</v>
      </c>
      <c r="K33" s="65">
        <v>0</v>
      </c>
      <c r="L33" s="65">
        <v>0</v>
      </c>
      <c r="M33" s="65">
        <f t="shared" si="0"/>
        <v>0</v>
      </c>
      <c r="N33" s="65">
        <f t="shared" si="1"/>
        <v>0</v>
      </c>
      <c r="O33" s="14"/>
      <c r="P33" s="14"/>
      <c r="Q33" s="107">
        <v>0</v>
      </c>
      <c r="R33" s="107">
        <f t="shared" si="2"/>
        <v>0</v>
      </c>
      <c r="S33" s="21"/>
      <c r="T33" s="21"/>
      <c r="U33" s="21"/>
      <c r="V33" s="85">
        <v>0</v>
      </c>
      <c r="W33" s="84">
        <v>0</v>
      </c>
      <c r="X33" s="84">
        <f t="shared" si="3"/>
        <v>0</v>
      </c>
      <c r="Y33" s="84">
        <f t="shared" si="4"/>
        <v>0</v>
      </c>
      <c r="Z33" s="86">
        <v>0</v>
      </c>
      <c r="AA33" s="86">
        <f t="shared" si="5"/>
        <v>0</v>
      </c>
      <c r="AB33" s="99">
        <f t="shared" si="6"/>
        <v>0</v>
      </c>
      <c r="AC33" s="99">
        <f t="shared" si="7"/>
        <v>0</v>
      </c>
    </row>
    <row r="34" spans="1:29" s="3" customFormat="1" ht="15" customHeight="1" x14ac:dyDescent="0.3">
      <c r="A34" s="1" t="s">
        <v>381</v>
      </c>
      <c r="B34" s="1" t="s">
        <v>15</v>
      </c>
      <c r="C34" s="1" t="s">
        <v>697</v>
      </c>
      <c r="D34" s="1" t="s">
        <v>582</v>
      </c>
      <c r="E34" s="8" t="s">
        <v>526</v>
      </c>
      <c r="F34" s="8">
        <v>3</v>
      </c>
      <c r="G34" s="8" t="s">
        <v>529</v>
      </c>
      <c r="H34" s="8">
        <v>3500</v>
      </c>
      <c r="I34" s="8" t="s">
        <v>650</v>
      </c>
      <c r="J34" s="65">
        <v>0</v>
      </c>
      <c r="K34" s="65">
        <v>0</v>
      </c>
      <c r="L34" s="65">
        <v>0</v>
      </c>
      <c r="M34" s="65">
        <f t="shared" si="0"/>
        <v>0</v>
      </c>
      <c r="N34" s="65">
        <f t="shared" si="1"/>
        <v>0</v>
      </c>
      <c r="O34" s="14"/>
      <c r="P34" s="14"/>
      <c r="Q34" s="107">
        <v>0</v>
      </c>
      <c r="R34" s="107">
        <f t="shared" si="2"/>
        <v>0</v>
      </c>
      <c r="S34" s="21"/>
      <c r="T34" s="21"/>
      <c r="U34" s="21"/>
      <c r="V34" s="85">
        <v>0</v>
      </c>
      <c r="W34" s="84">
        <v>0</v>
      </c>
      <c r="X34" s="84">
        <f t="shared" si="3"/>
        <v>0</v>
      </c>
      <c r="Y34" s="84">
        <f t="shared" si="4"/>
        <v>0</v>
      </c>
      <c r="Z34" s="86">
        <v>0</v>
      </c>
      <c r="AA34" s="86">
        <f t="shared" si="5"/>
        <v>0</v>
      </c>
      <c r="AB34" s="99">
        <f t="shared" si="6"/>
        <v>0</v>
      </c>
      <c r="AC34" s="99">
        <f t="shared" si="7"/>
        <v>0</v>
      </c>
    </row>
    <row r="35" spans="1:29" s="3" customFormat="1" ht="15" customHeight="1" x14ac:dyDescent="0.3">
      <c r="A35" s="1" t="s">
        <v>350</v>
      </c>
      <c r="B35" s="1" t="s">
        <v>15</v>
      </c>
      <c r="C35" s="1" t="s">
        <v>697</v>
      </c>
      <c r="D35" s="1" t="s">
        <v>582</v>
      </c>
      <c r="E35" s="8" t="s">
        <v>526</v>
      </c>
      <c r="F35" s="8">
        <v>1</v>
      </c>
      <c r="G35" s="8" t="s">
        <v>529</v>
      </c>
      <c r="H35" s="8">
        <v>3500</v>
      </c>
      <c r="I35" s="8" t="s">
        <v>650</v>
      </c>
      <c r="J35" s="65">
        <v>0</v>
      </c>
      <c r="K35" s="65">
        <v>0</v>
      </c>
      <c r="L35" s="65">
        <v>0</v>
      </c>
      <c r="M35" s="65">
        <f t="shared" si="0"/>
        <v>0</v>
      </c>
      <c r="N35" s="65">
        <f t="shared" si="1"/>
        <v>0</v>
      </c>
      <c r="O35" s="14"/>
      <c r="P35" s="14"/>
      <c r="Q35" s="107">
        <v>0</v>
      </c>
      <c r="R35" s="107">
        <f t="shared" si="2"/>
        <v>0</v>
      </c>
      <c r="S35" s="21"/>
      <c r="T35" s="21"/>
      <c r="U35" s="21"/>
      <c r="V35" s="85">
        <v>0</v>
      </c>
      <c r="W35" s="84">
        <v>0</v>
      </c>
      <c r="X35" s="84">
        <f t="shared" si="3"/>
        <v>0</v>
      </c>
      <c r="Y35" s="84">
        <f t="shared" si="4"/>
        <v>0</v>
      </c>
      <c r="Z35" s="86">
        <v>0</v>
      </c>
      <c r="AA35" s="86">
        <f t="shared" si="5"/>
        <v>0</v>
      </c>
      <c r="AB35" s="99">
        <f t="shared" si="6"/>
        <v>0</v>
      </c>
      <c r="AC35" s="99">
        <f t="shared" si="7"/>
        <v>0</v>
      </c>
    </row>
    <row r="36" spans="1:29" s="3" customFormat="1" ht="15" customHeight="1" x14ac:dyDescent="0.3">
      <c r="A36" s="53" t="s">
        <v>495</v>
      </c>
      <c r="B36" s="53" t="s">
        <v>126</v>
      </c>
      <c r="C36" s="53" t="s">
        <v>662</v>
      </c>
      <c r="D36" s="53" t="s">
        <v>585</v>
      </c>
      <c r="E36" s="49" t="s">
        <v>94</v>
      </c>
      <c r="F36" s="49">
        <v>1</v>
      </c>
      <c r="G36" s="53"/>
      <c r="H36" s="53"/>
      <c r="I36" s="33" t="s">
        <v>523</v>
      </c>
      <c r="J36" s="65">
        <v>0</v>
      </c>
      <c r="K36" s="65">
        <v>0</v>
      </c>
      <c r="L36" s="65">
        <v>0</v>
      </c>
      <c r="M36" s="65">
        <f t="shared" si="0"/>
        <v>0</v>
      </c>
      <c r="N36" s="65">
        <f t="shared" si="1"/>
        <v>0</v>
      </c>
      <c r="O36" s="14"/>
      <c r="P36" s="14"/>
      <c r="Q36" s="107">
        <v>0</v>
      </c>
      <c r="R36" s="107">
        <f t="shared" si="2"/>
        <v>0</v>
      </c>
      <c r="S36" s="21"/>
      <c r="T36" s="21"/>
      <c r="U36" s="21"/>
      <c r="V36" s="85">
        <v>0</v>
      </c>
      <c r="W36" s="84">
        <v>0</v>
      </c>
      <c r="X36" s="84">
        <f t="shared" si="3"/>
        <v>0</v>
      </c>
      <c r="Y36" s="84">
        <f t="shared" si="4"/>
        <v>0</v>
      </c>
      <c r="Z36" s="86">
        <v>0</v>
      </c>
      <c r="AA36" s="86">
        <f t="shared" si="5"/>
        <v>0</v>
      </c>
      <c r="AB36" s="99">
        <f t="shared" si="6"/>
        <v>0</v>
      </c>
      <c r="AC36" s="99">
        <f t="shared" si="7"/>
        <v>0</v>
      </c>
    </row>
    <row r="37" spans="1:29" s="3" customFormat="1" ht="15" customHeight="1" x14ac:dyDescent="0.3">
      <c r="A37" s="1" t="s">
        <v>351</v>
      </c>
      <c r="B37" s="1" t="s">
        <v>130</v>
      </c>
      <c r="C37" s="1" t="s">
        <v>673</v>
      </c>
      <c r="D37" s="1" t="s">
        <v>579</v>
      </c>
      <c r="E37" s="8" t="s">
        <v>526</v>
      </c>
      <c r="F37" s="8">
        <v>2</v>
      </c>
      <c r="G37" s="64" t="s">
        <v>536</v>
      </c>
      <c r="H37" s="8">
        <v>3500</v>
      </c>
      <c r="I37" s="8" t="s">
        <v>650</v>
      </c>
      <c r="J37" s="65">
        <v>0</v>
      </c>
      <c r="K37" s="65">
        <v>0</v>
      </c>
      <c r="L37" s="65">
        <v>0</v>
      </c>
      <c r="M37" s="65">
        <f t="shared" si="0"/>
        <v>0</v>
      </c>
      <c r="N37" s="65">
        <f t="shared" si="1"/>
        <v>0</v>
      </c>
      <c r="O37" s="14"/>
      <c r="P37" s="14"/>
      <c r="Q37" s="107">
        <v>0</v>
      </c>
      <c r="R37" s="107">
        <f t="shared" si="2"/>
        <v>0</v>
      </c>
      <c r="S37" s="21" t="s">
        <v>170</v>
      </c>
      <c r="T37" s="68" t="s">
        <v>621</v>
      </c>
      <c r="U37" s="21">
        <v>1</v>
      </c>
      <c r="V37" s="85">
        <v>0</v>
      </c>
      <c r="W37" s="84">
        <v>0</v>
      </c>
      <c r="X37" s="84">
        <f t="shared" si="3"/>
        <v>0</v>
      </c>
      <c r="Y37" s="84">
        <f t="shared" si="4"/>
        <v>0</v>
      </c>
      <c r="Z37" s="86">
        <v>0</v>
      </c>
      <c r="AA37" s="86">
        <f t="shared" si="5"/>
        <v>0</v>
      </c>
      <c r="AB37" s="99">
        <f t="shared" si="6"/>
        <v>0</v>
      </c>
      <c r="AC37" s="99">
        <f t="shared" si="7"/>
        <v>0</v>
      </c>
    </row>
    <row r="38" spans="1:29" s="3" customFormat="1" ht="15" customHeight="1" x14ac:dyDescent="0.3">
      <c r="A38" s="1" t="s">
        <v>352</v>
      </c>
      <c r="B38" s="1" t="s">
        <v>15</v>
      </c>
      <c r="C38" s="1" t="s">
        <v>697</v>
      </c>
      <c r="D38" s="1" t="s">
        <v>582</v>
      </c>
      <c r="E38" s="8" t="s">
        <v>526</v>
      </c>
      <c r="F38" s="8">
        <v>1</v>
      </c>
      <c r="G38" s="8" t="s">
        <v>529</v>
      </c>
      <c r="H38" s="8">
        <v>3500</v>
      </c>
      <c r="I38" s="8" t="s">
        <v>650</v>
      </c>
      <c r="J38" s="65">
        <v>0</v>
      </c>
      <c r="K38" s="65">
        <v>0</v>
      </c>
      <c r="L38" s="65">
        <v>0</v>
      </c>
      <c r="M38" s="65">
        <f t="shared" si="0"/>
        <v>0</v>
      </c>
      <c r="N38" s="65">
        <f t="shared" si="1"/>
        <v>0</v>
      </c>
      <c r="O38" s="14"/>
      <c r="P38" s="14"/>
      <c r="Q38" s="107">
        <v>0</v>
      </c>
      <c r="R38" s="107">
        <f t="shared" si="2"/>
        <v>0</v>
      </c>
      <c r="S38" s="21"/>
      <c r="T38" s="68"/>
      <c r="U38" s="21"/>
      <c r="V38" s="85">
        <v>0</v>
      </c>
      <c r="W38" s="84">
        <v>0</v>
      </c>
      <c r="X38" s="84">
        <f t="shared" si="3"/>
        <v>0</v>
      </c>
      <c r="Y38" s="84">
        <f t="shared" si="4"/>
        <v>0</v>
      </c>
      <c r="Z38" s="86">
        <v>0</v>
      </c>
      <c r="AA38" s="86">
        <f t="shared" si="5"/>
        <v>0</v>
      </c>
      <c r="AB38" s="99">
        <f t="shared" si="6"/>
        <v>0</v>
      </c>
      <c r="AC38" s="99">
        <f t="shared" si="7"/>
        <v>0</v>
      </c>
    </row>
    <row r="39" spans="1:29" s="3" customFormat="1" ht="15" customHeight="1" x14ac:dyDescent="0.3">
      <c r="A39" s="1" t="s">
        <v>353</v>
      </c>
      <c r="B39" s="1" t="s">
        <v>130</v>
      </c>
      <c r="C39" s="1" t="s">
        <v>673</v>
      </c>
      <c r="D39" s="1" t="s">
        <v>579</v>
      </c>
      <c r="E39" s="8" t="s">
        <v>526</v>
      </c>
      <c r="F39" s="8">
        <v>2</v>
      </c>
      <c r="G39" s="64" t="s">
        <v>536</v>
      </c>
      <c r="H39" s="8">
        <v>3500</v>
      </c>
      <c r="I39" s="8" t="s">
        <v>650</v>
      </c>
      <c r="J39" s="65">
        <v>0</v>
      </c>
      <c r="K39" s="65">
        <v>0</v>
      </c>
      <c r="L39" s="65">
        <v>0</v>
      </c>
      <c r="M39" s="65">
        <f t="shared" si="0"/>
        <v>0</v>
      </c>
      <c r="N39" s="65">
        <f t="shared" si="1"/>
        <v>0</v>
      </c>
      <c r="O39" s="14"/>
      <c r="P39" s="14"/>
      <c r="Q39" s="107">
        <v>0</v>
      </c>
      <c r="R39" s="107">
        <f t="shared" si="2"/>
        <v>0</v>
      </c>
      <c r="S39" s="21" t="s">
        <v>170</v>
      </c>
      <c r="T39" s="68" t="s">
        <v>621</v>
      </c>
      <c r="U39" s="21">
        <v>1</v>
      </c>
      <c r="V39" s="85">
        <v>0</v>
      </c>
      <c r="W39" s="84">
        <v>0</v>
      </c>
      <c r="X39" s="84">
        <f t="shared" si="3"/>
        <v>0</v>
      </c>
      <c r="Y39" s="84">
        <f t="shared" si="4"/>
        <v>0</v>
      </c>
      <c r="Z39" s="86">
        <v>0</v>
      </c>
      <c r="AA39" s="86">
        <f t="shared" si="5"/>
        <v>0</v>
      </c>
      <c r="AB39" s="99">
        <f t="shared" si="6"/>
        <v>0</v>
      </c>
      <c r="AC39" s="99">
        <f t="shared" si="7"/>
        <v>0</v>
      </c>
    </row>
    <row r="40" spans="1:29" s="3" customFormat="1" ht="15" customHeight="1" x14ac:dyDescent="0.3">
      <c r="A40" s="1" t="s">
        <v>354</v>
      </c>
      <c r="B40" s="1" t="s">
        <v>130</v>
      </c>
      <c r="C40" s="1" t="s">
        <v>673</v>
      </c>
      <c r="D40" s="1" t="s">
        <v>579</v>
      </c>
      <c r="E40" s="8" t="s">
        <v>526</v>
      </c>
      <c r="F40" s="8">
        <v>8</v>
      </c>
      <c r="G40" s="64" t="s">
        <v>536</v>
      </c>
      <c r="H40" s="8">
        <v>3500</v>
      </c>
      <c r="I40" s="8" t="s">
        <v>650</v>
      </c>
      <c r="J40" s="65">
        <v>0</v>
      </c>
      <c r="K40" s="65">
        <v>0</v>
      </c>
      <c r="L40" s="65">
        <v>0</v>
      </c>
      <c r="M40" s="65">
        <f t="shared" si="0"/>
        <v>0</v>
      </c>
      <c r="N40" s="65">
        <f t="shared" si="1"/>
        <v>0</v>
      </c>
      <c r="O40" s="14"/>
      <c r="P40" s="14"/>
      <c r="Q40" s="107">
        <v>0</v>
      </c>
      <c r="R40" s="107">
        <f t="shared" si="2"/>
        <v>0</v>
      </c>
      <c r="S40" s="21" t="s">
        <v>170</v>
      </c>
      <c r="T40" s="68" t="s">
        <v>621</v>
      </c>
      <c r="U40" s="21">
        <v>1</v>
      </c>
      <c r="V40" s="85">
        <v>0</v>
      </c>
      <c r="W40" s="84">
        <v>0</v>
      </c>
      <c r="X40" s="84">
        <f t="shared" si="3"/>
        <v>0</v>
      </c>
      <c r="Y40" s="84">
        <f t="shared" si="4"/>
        <v>0</v>
      </c>
      <c r="Z40" s="86">
        <v>0</v>
      </c>
      <c r="AA40" s="86">
        <f t="shared" si="5"/>
        <v>0</v>
      </c>
      <c r="AB40" s="99">
        <f t="shared" si="6"/>
        <v>0</v>
      </c>
      <c r="AC40" s="99">
        <f t="shared" si="7"/>
        <v>0</v>
      </c>
    </row>
    <row r="41" spans="1:29" s="3" customFormat="1" ht="15" customHeight="1" x14ac:dyDescent="0.3">
      <c r="A41" s="53" t="s">
        <v>496</v>
      </c>
      <c r="B41" s="53" t="s">
        <v>126</v>
      </c>
      <c r="C41" s="53" t="s">
        <v>662</v>
      </c>
      <c r="D41" s="53" t="s">
        <v>585</v>
      </c>
      <c r="E41" s="49" t="s">
        <v>94</v>
      </c>
      <c r="F41" s="49">
        <v>1</v>
      </c>
      <c r="G41" s="53"/>
      <c r="H41" s="53"/>
      <c r="I41" s="33" t="s">
        <v>523</v>
      </c>
      <c r="J41" s="65">
        <v>0</v>
      </c>
      <c r="K41" s="65">
        <v>0</v>
      </c>
      <c r="L41" s="65">
        <v>0</v>
      </c>
      <c r="M41" s="65">
        <f t="shared" si="0"/>
        <v>0</v>
      </c>
      <c r="N41" s="65">
        <f t="shared" si="1"/>
        <v>0</v>
      </c>
      <c r="O41" s="14"/>
      <c r="P41" s="14"/>
      <c r="Q41" s="107">
        <v>0</v>
      </c>
      <c r="R41" s="107">
        <f t="shared" si="2"/>
        <v>0</v>
      </c>
      <c r="S41" s="21"/>
      <c r="T41" s="21"/>
      <c r="U41" s="21"/>
      <c r="V41" s="85">
        <v>0</v>
      </c>
      <c r="W41" s="84">
        <v>0</v>
      </c>
      <c r="X41" s="84">
        <f t="shared" si="3"/>
        <v>0</v>
      </c>
      <c r="Y41" s="84">
        <f t="shared" si="4"/>
        <v>0</v>
      </c>
      <c r="Z41" s="86">
        <v>0</v>
      </c>
      <c r="AA41" s="86">
        <f t="shared" si="5"/>
        <v>0</v>
      </c>
      <c r="AB41" s="99">
        <f t="shared" si="6"/>
        <v>0</v>
      </c>
      <c r="AC41" s="99">
        <f t="shared" si="7"/>
        <v>0</v>
      </c>
    </row>
    <row r="42" spans="1:29" s="3" customFormat="1" ht="15" customHeight="1" x14ac:dyDescent="0.3">
      <c r="A42" s="1" t="s">
        <v>355</v>
      </c>
      <c r="B42" s="1" t="s">
        <v>130</v>
      </c>
      <c r="C42" s="1" t="s">
        <v>673</v>
      </c>
      <c r="D42" s="1" t="s">
        <v>579</v>
      </c>
      <c r="E42" s="8" t="s">
        <v>526</v>
      </c>
      <c r="F42" s="8">
        <v>2</v>
      </c>
      <c r="G42" s="64" t="s">
        <v>536</v>
      </c>
      <c r="H42" s="8">
        <v>3500</v>
      </c>
      <c r="I42" s="8" t="s">
        <v>650</v>
      </c>
      <c r="J42" s="65">
        <v>0</v>
      </c>
      <c r="K42" s="65">
        <v>0</v>
      </c>
      <c r="L42" s="65">
        <v>0</v>
      </c>
      <c r="M42" s="65">
        <f t="shared" si="0"/>
        <v>0</v>
      </c>
      <c r="N42" s="65">
        <f t="shared" si="1"/>
        <v>0</v>
      </c>
      <c r="O42" s="14"/>
      <c r="P42" s="14"/>
      <c r="Q42" s="107">
        <v>0</v>
      </c>
      <c r="R42" s="107">
        <f t="shared" si="2"/>
        <v>0</v>
      </c>
      <c r="S42" s="21"/>
      <c r="T42" s="21"/>
      <c r="U42" s="21"/>
      <c r="V42" s="85">
        <v>0</v>
      </c>
      <c r="W42" s="84">
        <v>0</v>
      </c>
      <c r="X42" s="84">
        <f t="shared" si="3"/>
        <v>0</v>
      </c>
      <c r="Y42" s="84">
        <f t="shared" si="4"/>
        <v>0</v>
      </c>
      <c r="Z42" s="86">
        <v>0</v>
      </c>
      <c r="AA42" s="86">
        <f t="shared" si="5"/>
        <v>0</v>
      </c>
      <c r="AB42" s="99">
        <f t="shared" si="6"/>
        <v>0</v>
      </c>
      <c r="AC42" s="99">
        <f t="shared" si="7"/>
        <v>0</v>
      </c>
    </row>
    <row r="43" spans="1:29" s="3" customFormat="1" ht="15" customHeight="1" x14ac:dyDescent="0.3">
      <c r="A43" s="53" t="s">
        <v>497</v>
      </c>
      <c r="B43" s="53" t="s">
        <v>126</v>
      </c>
      <c r="C43" s="53" t="s">
        <v>662</v>
      </c>
      <c r="D43" s="53" t="s">
        <v>585</v>
      </c>
      <c r="E43" s="49" t="s">
        <v>94</v>
      </c>
      <c r="F43" s="49">
        <v>1</v>
      </c>
      <c r="G43" s="53"/>
      <c r="H43" s="53"/>
      <c r="I43" s="33" t="s">
        <v>523</v>
      </c>
      <c r="J43" s="65">
        <v>0</v>
      </c>
      <c r="K43" s="65">
        <v>0</v>
      </c>
      <c r="L43" s="65">
        <v>0</v>
      </c>
      <c r="M43" s="65">
        <f t="shared" si="0"/>
        <v>0</v>
      </c>
      <c r="N43" s="65">
        <f t="shared" si="1"/>
        <v>0</v>
      </c>
      <c r="O43" s="14"/>
      <c r="P43" s="14"/>
      <c r="Q43" s="107">
        <v>0</v>
      </c>
      <c r="R43" s="107">
        <f t="shared" si="2"/>
        <v>0</v>
      </c>
      <c r="S43" s="21"/>
      <c r="T43" s="21"/>
      <c r="U43" s="21"/>
      <c r="V43" s="85">
        <v>0</v>
      </c>
      <c r="W43" s="84">
        <v>0</v>
      </c>
      <c r="X43" s="84">
        <f t="shared" si="3"/>
        <v>0</v>
      </c>
      <c r="Y43" s="84">
        <f t="shared" si="4"/>
        <v>0</v>
      </c>
      <c r="Z43" s="86">
        <v>0</v>
      </c>
      <c r="AA43" s="86">
        <f t="shared" si="5"/>
        <v>0</v>
      </c>
      <c r="AB43" s="99">
        <f t="shared" si="6"/>
        <v>0</v>
      </c>
      <c r="AC43" s="99">
        <f t="shared" si="7"/>
        <v>0</v>
      </c>
    </row>
    <row r="44" spans="1:29" s="3" customFormat="1" ht="15" customHeight="1" x14ac:dyDescent="0.3">
      <c r="A44" s="1" t="s">
        <v>356</v>
      </c>
      <c r="B44" s="1" t="s">
        <v>124</v>
      </c>
      <c r="C44" s="1" t="s">
        <v>709</v>
      </c>
      <c r="D44" s="1" t="s">
        <v>579</v>
      </c>
      <c r="E44" s="8" t="s">
        <v>526</v>
      </c>
      <c r="F44" s="8">
        <v>1</v>
      </c>
      <c r="G44" s="64" t="s">
        <v>536</v>
      </c>
      <c r="H44" s="8">
        <v>3500</v>
      </c>
      <c r="I44" s="8" t="s">
        <v>650</v>
      </c>
      <c r="J44" s="65">
        <v>0</v>
      </c>
      <c r="K44" s="65">
        <v>0</v>
      </c>
      <c r="L44" s="65">
        <v>0</v>
      </c>
      <c r="M44" s="65">
        <f t="shared" si="0"/>
        <v>0</v>
      </c>
      <c r="N44" s="65">
        <f t="shared" si="1"/>
        <v>0</v>
      </c>
      <c r="O44" s="14"/>
      <c r="P44" s="14"/>
      <c r="Q44" s="107">
        <v>0</v>
      </c>
      <c r="R44" s="107">
        <f t="shared" si="2"/>
        <v>0</v>
      </c>
      <c r="S44" s="21" t="s">
        <v>170</v>
      </c>
      <c r="T44" s="68" t="s">
        <v>621</v>
      </c>
      <c r="U44" s="21">
        <v>1</v>
      </c>
      <c r="V44" s="85">
        <v>0</v>
      </c>
      <c r="W44" s="84">
        <v>0</v>
      </c>
      <c r="X44" s="84">
        <f t="shared" si="3"/>
        <v>0</v>
      </c>
      <c r="Y44" s="84">
        <f t="shared" si="4"/>
        <v>0</v>
      </c>
      <c r="Z44" s="86">
        <v>0</v>
      </c>
      <c r="AA44" s="86">
        <f t="shared" si="5"/>
        <v>0</v>
      </c>
      <c r="AB44" s="99">
        <f t="shared" si="6"/>
        <v>0</v>
      </c>
      <c r="AC44" s="99">
        <f t="shared" si="7"/>
        <v>0</v>
      </c>
    </row>
    <row r="45" spans="1:29" s="3" customFormat="1" ht="15" customHeight="1" x14ac:dyDescent="0.3">
      <c r="A45" s="1" t="s">
        <v>356</v>
      </c>
      <c r="B45" s="1" t="s">
        <v>357</v>
      </c>
      <c r="C45" s="1" t="s">
        <v>710</v>
      </c>
      <c r="D45" s="1" t="s">
        <v>578</v>
      </c>
      <c r="E45" s="8" t="s">
        <v>519</v>
      </c>
      <c r="F45" s="8">
        <v>1</v>
      </c>
      <c r="G45" s="67" t="s">
        <v>555</v>
      </c>
      <c r="H45" s="8">
        <v>2700</v>
      </c>
      <c r="I45" s="8" t="s">
        <v>650</v>
      </c>
      <c r="J45" s="65">
        <v>0</v>
      </c>
      <c r="K45" s="65">
        <v>0</v>
      </c>
      <c r="L45" s="65">
        <v>0</v>
      </c>
      <c r="M45" s="65">
        <f t="shared" si="0"/>
        <v>0</v>
      </c>
      <c r="N45" s="65">
        <f t="shared" si="1"/>
        <v>0</v>
      </c>
      <c r="O45" s="14"/>
      <c r="P45" s="14"/>
      <c r="Q45" s="107">
        <v>0</v>
      </c>
      <c r="R45" s="107">
        <f t="shared" si="2"/>
        <v>0</v>
      </c>
      <c r="S45" s="21"/>
      <c r="T45" s="21"/>
      <c r="U45" s="21"/>
      <c r="V45" s="85">
        <v>0</v>
      </c>
      <c r="W45" s="84">
        <v>0</v>
      </c>
      <c r="X45" s="84">
        <f t="shared" si="3"/>
        <v>0</v>
      </c>
      <c r="Y45" s="84">
        <f t="shared" si="4"/>
        <v>0</v>
      </c>
      <c r="Z45" s="86">
        <v>0</v>
      </c>
      <c r="AA45" s="86">
        <f t="shared" si="5"/>
        <v>0</v>
      </c>
      <c r="AB45" s="99">
        <f t="shared" si="6"/>
        <v>0</v>
      </c>
      <c r="AC45" s="99">
        <f t="shared" si="7"/>
        <v>0</v>
      </c>
    </row>
    <row r="46" spans="1:29" s="3" customFormat="1" ht="15" customHeight="1" x14ac:dyDescent="0.3">
      <c r="A46" s="1" t="s">
        <v>358</v>
      </c>
      <c r="B46" s="1" t="s">
        <v>15</v>
      </c>
      <c r="C46" s="1" t="s">
        <v>697</v>
      </c>
      <c r="D46" s="1" t="s">
        <v>582</v>
      </c>
      <c r="E46" s="8" t="s">
        <v>526</v>
      </c>
      <c r="F46" s="8">
        <v>1</v>
      </c>
      <c r="G46" s="8" t="s">
        <v>529</v>
      </c>
      <c r="H46" s="8">
        <v>3500</v>
      </c>
      <c r="I46" s="8" t="s">
        <v>650</v>
      </c>
      <c r="J46" s="65">
        <v>0</v>
      </c>
      <c r="K46" s="65">
        <v>0</v>
      </c>
      <c r="L46" s="65">
        <v>0</v>
      </c>
      <c r="M46" s="65">
        <f t="shared" si="0"/>
        <v>0</v>
      </c>
      <c r="N46" s="65">
        <f t="shared" si="1"/>
        <v>0</v>
      </c>
      <c r="O46" s="14"/>
      <c r="P46" s="14"/>
      <c r="Q46" s="107">
        <v>0</v>
      </c>
      <c r="R46" s="107">
        <f t="shared" si="2"/>
        <v>0</v>
      </c>
      <c r="S46" s="21"/>
      <c r="T46" s="21"/>
      <c r="U46" s="21"/>
      <c r="V46" s="85">
        <v>0</v>
      </c>
      <c r="W46" s="84">
        <v>0</v>
      </c>
      <c r="X46" s="84">
        <f t="shared" si="3"/>
        <v>0</v>
      </c>
      <c r="Y46" s="84">
        <f t="shared" si="4"/>
        <v>0</v>
      </c>
      <c r="Z46" s="86">
        <v>0</v>
      </c>
      <c r="AA46" s="86">
        <f t="shared" si="5"/>
        <v>0</v>
      </c>
      <c r="AB46" s="99">
        <f t="shared" si="6"/>
        <v>0</v>
      </c>
      <c r="AC46" s="99">
        <f t="shared" si="7"/>
        <v>0</v>
      </c>
    </row>
    <row r="47" spans="1:29" s="3" customFormat="1" ht="15" customHeight="1" x14ac:dyDescent="0.3">
      <c r="A47" s="1" t="s">
        <v>359</v>
      </c>
      <c r="B47" s="1" t="s">
        <v>124</v>
      </c>
      <c r="C47" s="1" t="s">
        <v>709</v>
      </c>
      <c r="D47" s="1" t="s">
        <v>579</v>
      </c>
      <c r="E47" s="8" t="s">
        <v>526</v>
      </c>
      <c r="F47" s="8">
        <v>1</v>
      </c>
      <c r="G47" s="64" t="s">
        <v>536</v>
      </c>
      <c r="H47" s="8">
        <v>3500</v>
      </c>
      <c r="I47" s="8" t="s">
        <v>650</v>
      </c>
      <c r="J47" s="65">
        <v>0</v>
      </c>
      <c r="K47" s="65">
        <v>0</v>
      </c>
      <c r="L47" s="65">
        <v>0</v>
      </c>
      <c r="M47" s="65">
        <f t="shared" si="0"/>
        <v>0</v>
      </c>
      <c r="N47" s="65">
        <f t="shared" si="1"/>
        <v>0</v>
      </c>
      <c r="O47" s="14"/>
      <c r="P47" s="14"/>
      <c r="Q47" s="107">
        <v>0</v>
      </c>
      <c r="R47" s="107">
        <f t="shared" si="2"/>
        <v>0</v>
      </c>
      <c r="S47" s="21" t="s">
        <v>170</v>
      </c>
      <c r="T47" s="68" t="s">
        <v>621</v>
      </c>
      <c r="U47" s="21">
        <v>1</v>
      </c>
      <c r="V47" s="85">
        <v>0</v>
      </c>
      <c r="W47" s="84">
        <v>0</v>
      </c>
      <c r="X47" s="84">
        <f t="shared" si="3"/>
        <v>0</v>
      </c>
      <c r="Y47" s="84">
        <f t="shared" si="4"/>
        <v>0</v>
      </c>
      <c r="Z47" s="86">
        <v>0</v>
      </c>
      <c r="AA47" s="86">
        <f t="shared" si="5"/>
        <v>0</v>
      </c>
      <c r="AB47" s="99">
        <f t="shared" si="6"/>
        <v>0</v>
      </c>
      <c r="AC47" s="99">
        <f t="shared" si="7"/>
        <v>0</v>
      </c>
    </row>
    <row r="48" spans="1:29" s="3" customFormat="1" ht="15" customHeight="1" x14ac:dyDescent="0.3">
      <c r="A48" s="1" t="s">
        <v>359</v>
      </c>
      <c r="B48" s="1" t="s">
        <v>357</v>
      </c>
      <c r="C48" s="1" t="s">
        <v>710</v>
      </c>
      <c r="D48" s="1" t="s">
        <v>578</v>
      </c>
      <c r="E48" s="8" t="s">
        <v>519</v>
      </c>
      <c r="F48" s="8">
        <v>1</v>
      </c>
      <c r="G48" s="67" t="s">
        <v>555</v>
      </c>
      <c r="H48" s="8">
        <v>2700</v>
      </c>
      <c r="I48" s="8" t="s">
        <v>650</v>
      </c>
      <c r="J48" s="65">
        <v>0</v>
      </c>
      <c r="K48" s="65">
        <v>0</v>
      </c>
      <c r="L48" s="65">
        <v>0</v>
      </c>
      <c r="M48" s="65">
        <f t="shared" si="0"/>
        <v>0</v>
      </c>
      <c r="N48" s="65">
        <f t="shared" si="1"/>
        <v>0</v>
      </c>
      <c r="O48" s="14"/>
      <c r="P48" s="14"/>
      <c r="Q48" s="107">
        <v>0</v>
      </c>
      <c r="R48" s="107">
        <f t="shared" si="2"/>
        <v>0</v>
      </c>
      <c r="S48" s="21"/>
      <c r="T48" s="68"/>
      <c r="U48" s="21"/>
      <c r="V48" s="85">
        <v>0</v>
      </c>
      <c r="W48" s="84">
        <v>0</v>
      </c>
      <c r="X48" s="84">
        <f t="shared" si="3"/>
        <v>0</v>
      </c>
      <c r="Y48" s="84">
        <f t="shared" si="4"/>
        <v>0</v>
      </c>
      <c r="Z48" s="86">
        <v>0</v>
      </c>
      <c r="AA48" s="86">
        <f t="shared" si="5"/>
        <v>0</v>
      </c>
      <c r="AB48" s="99">
        <f t="shared" si="6"/>
        <v>0</v>
      </c>
      <c r="AC48" s="99">
        <f t="shared" si="7"/>
        <v>0</v>
      </c>
    </row>
    <row r="49" spans="1:29" s="3" customFormat="1" ht="15" customHeight="1" x14ac:dyDescent="0.3">
      <c r="A49" s="1" t="s">
        <v>360</v>
      </c>
      <c r="B49" s="1" t="s">
        <v>130</v>
      </c>
      <c r="C49" s="1" t="s">
        <v>673</v>
      </c>
      <c r="D49" s="1" t="s">
        <v>579</v>
      </c>
      <c r="E49" s="8" t="s">
        <v>526</v>
      </c>
      <c r="F49" s="8">
        <v>2</v>
      </c>
      <c r="G49" s="64" t="s">
        <v>536</v>
      </c>
      <c r="H49" s="8">
        <v>3500</v>
      </c>
      <c r="I49" s="8" t="s">
        <v>650</v>
      </c>
      <c r="J49" s="65">
        <v>0</v>
      </c>
      <c r="K49" s="65">
        <v>0</v>
      </c>
      <c r="L49" s="65">
        <v>0</v>
      </c>
      <c r="M49" s="65">
        <f t="shared" si="0"/>
        <v>0</v>
      </c>
      <c r="N49" s="65">
        <f t="shared" si="1"/>
        <v>0</v>
      </c>
      <c r="O49" s="14"/>
      <c r="P49" s="14"/>
      <c r="Q49" s="107">
        <v>0</v>
      </c>
      <c r="R49" s="107">
        <f t="shared" si="2"/>
        <v>0</v>
      </c>
      <c r="S49" s="21" t="s">
        <v>170</v>
      </c>
      <c r="T49" s="68" t="s">
        <v>621</v>
      </c>
      <c r="U49" s="21">
        <v>1</v>
      </c>
      <c r="V49" s="85">
        <v>0</v>
      </c>
      <c r="W49" s="84">
        <v>0</v>
      </c>
      <c r="X49" s="84">
        <f t="shared" si="3"/>
        <v>0</v>
      </c>
      <c r="Y49" s="84">
        <f t="shared" si="4"/>
        <v>0</v>
      </c>
      <c r="Z49" s="86">
        <v>0</v>
      </c>
      <c r="AA49" s="86">
        <f t="shared" si="5"/>
        <v>0</v>
      </c>
      <c r="AB49" s="99">
        <f t="shared" si="6"/>
        <v>0</v>
      </c>
      <c r="AC49" s="99">
        <f t="shared" si="7"/>
        <v>0</v>
      </c>
    </row>
    <row r="50" spans="1:29" s="3" customFormat="1" ht="15" customHeight="1" x14ac:dyDescent="0.3">
      <c r="A50" s="34" t="s">
        <v>361</v>
      </c>
      <c r="B50" s="34" t="s">
        <v>362</v>
      </c>
      <c r="C50" s="34" t="s">
        <v>706</v>
      </c>
      <c r="D50" s="34" t="s">
        <v>585</v>
      </c>
      <c r="E50" s="33" t="s">
        <v>94</v>
      </c>
      <c r="F50" s="33">
        <v>2</v>
      </c>
      <c r="G50" s="34"/>
      <c r="H50" s="34"/>
      <c r="I50" s="33" t="s">
        <v>523</v>
      </c>
      <c r="J50" s="65">
        <v>0</v>
      </c>
      <c r="K50" s="65">
        <v>0</v>
      </c>
      <c r="L50" s="65">
        <v>0</v>
      </c>
      <c r="M50" s="65">
        <f t="shared" si="0"/>
        <v>0</v>
      </c>
      <c r="N50" s="65">
        <f t="shared" si="1"/>
        <v>0</v>
      </c>
      <c r="O50" s="14"/>
      <c r="P50" s="14"/>
      <c r="Q50" s="107">
        <v>0</v>
      </c>
      <c r="R50" s="107">
        <f t="shared" si="2"/>
        <v>0</v>
      </c>
      <c r="S50" s="21"/>
      <c r="T50" s="21"/>
      <c r="U50" s="21"/>
      <c r="V50" s="85">
        <v>0</v>
      </c>
      <c r="W50" s="84">
        <v>0</v>
      </c>
      <c r="X50" s="84">
        <f t="shared" si="3"/>
        <v>0</v>
      </c>
      <c r="Y50" s="84">
        <f t="shared" si="4"/>
        <v>0</v>
      </c>
      <c r="Z50" s="86">
        <v>0</v>
      </c>
      <c r="AA50" s="86">
        <f t="shared" si="5"/>
        <v>0</v>
      </c>
      <c r="AB50" s="99">
        <f t="shared" si="6"/>
        <v>0</v>
      </c>
      <c r="AC50" s="99">
        <f t="shared" si="7"/>
        <v>0</v>
      </c>
    </row>
    <row r="51" spans="1:29" s="3" customFormat="1" ht="15" customHeight="1" x14ac:dyDescent="0.3">
      <c r="A51" s="1" t="s">
        <v>330</v>
      </c>
      <c r="B51" s="1" t="s">
        <v>363</v>
      </c>
      <c r="C51" s="1" t="s">
        <v>681</v>
      </c>
      <c r="D51" s="1" t="s">
        <v>577</v>
      </c>
      <c r="E51" s="8" t="s">
        <v>409</v>
      </c>
      <c r="F51" s="8">
        <v>1</v>
      </c>
      <c r="G51" s="8" t="s">
        <v>553</v>
      </c>
      <c r="H51" s="8">
        <v>4000</v>
      </c>
      <c r="I51" s="8" t="s">
        <v>650</v>
      </c>
      <c r="J51" s="65">
        <v>0</v>
      </c>
      <c r="K51" s="65">
        <v>0</v>
      </c>
      <c r="L51" s="65">
        <v>0</v>
      </c>
      <c r="M51" s="65">
        <f t="shared" si="0"/>
        <v>0</v>
      </c>
      <c r="N51" s="65">
        <f t="shared" si="1"/>
        <v>0</v>
      </c>
      <c r="O51" s="14"/>
      <c r="P51" s="14"/>
      <c r="Q51" s="107">
        <v>0</v>
      </c>
      <c r="R51" s="107">
        <f t="shared" si="2"/>
        <v>0</v>
      </c>
      <c r="S51" s="21"/>
      <c r="T51" s="21"/>
      <c r="U51" s="21"/>
      <c r="V51" s="85">
        <v>0</v>
      </c>
      <c r="W51" s="84">
        <v>0</v>
      </c>
      <c r="X51" s="84">
        <f t="shared" si="3"/>
        <v>0</v>
      </c>
      <c r="Y51" s="84">
        <f t="shared" si="4"/>
        <v>0</v>
      </c>
      <c r="Z51" s="86">
        <v>0</v>
      </c>
      <c r="AA51" s="86">
        <f t="shared" si="5"/>
        <v>0</v>
      </c>
      <c r="AB51" s="99">
        <f t="shared" si="6"/>
        <v>0</v>
      </c>
      <c r="AC51" s="99">
        <f t="shared" si="7"/>
        <v>0</v>
      </c>
    </row>
    <row r="52" spans="1:29" s="3" customFormat="1" ht="15" customHeight="1" x14ac:dyDescent="0.3">
      <c r="A52" s="34" t="s">
        <v>364</v>
      </c>
      <c r="B52" s="34" t="s">
        <v>365</v>
      </c>
      <c r="C52" s="34" t="s">
        <v>681</v>
      </c>
      <c r="D52" s="34" t="s">
        <v>585</v>
      </c>
      <c r="E52" s="33" t="s">
        <v>94</v>
      </c>
      <c r="F52" s="33">
        <v>1</v>
      </c>
      <c r="G52" s="34"/>
      <c r="H52" s="34"/>
      <c r="I52" s="33" t="s">
        <v>523</v>
      </c>
      <c r="J52" s="65">
        <v>0</v>
      </c>
      <c r="K52" s="65">
        <v>0</v>
      </c>
      <c r="L52" s="65">
        <v>0</v>
      </c>
      <c r="M52" s="65">
        <f t="shared" si="0"/>
        <v>0</v>
      </c>
      <c r="N52" s="65">
        <f t="shared" si="1"/>
        <v>0</v>
      </c>
      <c r="O52" s="14"/>
      <c r="P52" s="14"/>
      <c r="Q52" s="107">
        <v>0</v>
      </c>
      <c r="R52" s="107">
        <f t="shared" si="2"/>
        <v>0</v>
      </c>
      <c r="S52" s="21"/>
      <c r="T52" s="21"/>
      <c r="U52" s="21"/>
      <c r="V52" s="85">
        <v>0</v>
      </c>
      <c r="W52" s="84">
        <v>0</v>
      </c>
      <c r="X52" s="84">
        <f t="shared" si="3"/>
        <v>0</v>
      </c>
      <c r="Y52" s="84">
        <f t="shared" si="4"/>
        <v>0</v>
      </c>
      <c r="Z52" s="86">
        <v>0</v>
      </c>
      <c r="AA52" s="86">
        <f t="shared" si="5"/>
        <v>0</v>
      </c>
      <c r="AB52" s="99">
        <f t="shared" si="6"/>
        <v>0</v>
      </c>
      <c r="AC52" s="99">
        <f t="shared" si="7"/>
        <v>0</v>
      </c>
    </row>
    <row r="53" spans="1:29" s="3" customFormat="1" ht="15" customHeight="1" x14ac:dyDescent="0.3">
      <c r="A53" s="34" t="s">
        <v>366</v>
      </c>
      <c r="B53" s="34" t="s">
        <v>115</v>
      </c>
      <c r="C53" s="34" t="s">
        <v>681</v>
      </c>
      <c r="D53" s="34" t="s">
        <v>585</v>
      </c>
      <c r="E53" s="33" t="s">
        <v>94</v>
      </c>
      <c r="F53" s="33">
        <v>1</v>
      </c>
      <c r="G53" s="34"/>
      <c r="H53" s="34"/>
      <c r="I53" s="33" t="s">
        <v>523</v>
      </c>
      <c r="J53" s="65">
        <v>0</v>
      </c>
      <c r="K53" s="65">
        <v>0</v>
      </c>
      <c r="L53" s="65">
        <v>0</v>
      </c>
      <c r="M53" s="65">
        <f t="shared" si="0"/>
        <v>0</v>
      </c>
      <c r="N53" s="65">
        <f t="shared" si="1"/>
        <v>0</v>
      </c>
      <c r="O53" s="14"/>
      <c r="P53" s="14"/>
      <c r="Q53" s="107">
        <v>0</v>
      </c>
      <c r="R53" s="107">
        <f t="shared" si="2"/>
        <v>0</v>
      </c>
      <c r="S53" s="21"/>
      <c r="T53" s="21"/>
      <c r="U53" s="21"/>
      <c r="V53" s="85">
        <v>0</v>
      </c>
      <c r="W53" s="84">
        <v>0</v>
      </c>
      <c r="X53" s="84">
        <f t="shared" si="3"/>
        <v>0</v>
      </c>
      <c r="Y53" s="84">
        <f t="shared" si="4"/>
        <v>0</v>
      </c>
      <c r="Z53" s="86">
        <v>0</v>
      </c>
      <c r="AA53" s="86">
        <f t="shared" si="5"/>
        <v>0</v>
      </c>
      <c r="AB53" s="99">
        <f t="shared" si="6"/>
        <v>0</v>
      </c>
      <c r="AC53" s="99">
        <f t="shared" si="7"/>
        <v>0</v>
      </c>
    </row>
    <row r="54" spans="1:29" s="3" customFormat="1" ht="15" customHeight="1" x14ac:dyDescent="0.3">
      <c r="A54" s="1" t="s">
        <v>367</v>
      </c>
      <c r="B54" s="1" t="s">
        <v>439</v>
      </c>
      <c r="C54" s="1" t="s">
        <v>666</v>
      </c>
      <c r="D54" s="1" t="s">
        <v>576</v>
      </c>
      <c r="E54" s="8" t="s">
        <v>392</v>
      </c>
      <c r="F54" s="8">
        <v>1</v>
      </c>
      <c r="G54" s="8" t="s">
        <v>569</v>
      </c>
      <c r="H54" s="8">
        <v>4000</v>
      </c>
      <c r="I54" s="8" t="s">
        <v>650</v>
      </c>
      <c r="J54" s="65">
        <v>0</v>
      </c>
      <c r="K54" s="65">
        <v>0</v>
      </c>
      <c r="L54" s="65">
        <v>0</v>
      </c>
      <c r="M54" s="65">
        <f t="shared" si="0"/>
        <v>0</v>
      </c>
      <c r="N54" s="65">
        <f t="shared" si="1"/>
        <v>0</v>
      </c>
      <c r="O54" s="14"/>
      <c r="P54" s="14"/>
      <c r="Q54" s="107">
        <v>0</v>
      </c>
      <c r="R54" s="107">
        <f t="shared" si="2"/>
        <v>0</v>
      </c>
      <c r="S54" s="21"/>
      <c r="T54" s="21"/>
      <c r="U54" s="21"/>
      <c r="V54" s="85">
        <v>0</v>
      </c>
      <c r="W54" s="84">
        <v>0</v>
      </c>
      <c r="X54" s="84">
        <f t="shared" si="3"/>
        <v>0</v>
      </c>
      <c r="Y54" s="84">
        <f t="shared" si="4"/>
        <v>0</v>
      </c>
      <c r="Z54" s="86">
        <v>0</v>
      </c>
      <c r="AA54" s="86">
        <f t="shared" si="5"/>
        <v>0</v>
      </c>
      <c r="AB54" s="99">
        <f t="shared" si="6"/>
        <v>0</v>
      </c>
      <c r="AC54" s="99">
        <f t="shared" si="7"/>
        <v>0</v>
      </c>
    </row>
    <row r="55" spans="1:29" s="3" customFormat="1" ht="15" customHeight="1" x14ac:dyDescent="0.3">
      <c r="A55" s="34" t="s">
        <v>368</v>
      </c>
      <c r="B55" s="34" t="s">
        <v>365</v>
      </c>
      <c r="C55" s="34" t="s">
        <v>681</v>
      </c>
      <c r="D55" s="34" t="s">
        <v>585</v>
      </c>
      <c r="E55" s="33" t="s">
        <v>94</v>
      </c>
      <c r="F55" s="33">
        <v>1</v>
      </c>
      <c r="G55" s="34"/>
      <c r="H55" s="34"/>
      <c r="I55" s="33" t="s">
        <v>523</v>
      </c>
      <c r="J55" s="65">
        <v>0</v>
      </c>
      <c r="K55" s="65">
        <v>0</v>
      </c>
      <c r="L55" s="65">
        <v>0</v>
      </c>
      <c r="M55" s="65">
        <f t="shared" si="0"/>
        <v>0</v>
      </c>
      <c r="N55" s="65">
        <f t="shared" si="1"/>
        <v>0</v>
      </c>
      <c r="O55" s="14"/>
      <c r="P55" s="14"/>
      <c r="Q55" s="107">
        <v>0</v>
      </c>
      <c r="R55" s="107">
        <f t="shared" si="2"/>
        <v>0</v>
      </c>
      <c r="S55" s="21"/>
      <c r="T55" s="21"/>
      <c r="U55" s="21"/>
      <c r="V55" s="85">
        <v>0</v>
      </c>
      <c r="W55" s="84">
        <v>0</v>
      </c>
      <c r="X55" s="84">
        <f t="shared" si="3"/>
        <v>0</v>
      </c>
      <c r="Y55" s="84">
        <f t="shared" si="4"/>
        <v>0</v>
      </c>
      <c r="Z55" s="86">
        <v>0</v>
      </c>
      <c r="AA55" s="86">
        <f t="shared" si="5"/>
        <v>0</v>
      </c>
      <c r="AB55" s="99">
        <f t="shared" si="6"/>
        <v>0</v>
      </c>
      <c r="AC55" s="99">
        <f t="shared" si="7"/>
        <v>0</v>
      </c>
    </row>
    <row r="56" spans="1:29" s="3" customFormat="1" ht="15" customHeight="1" x14ac:dyDescent="0.3">
      <c r="A56" s="1" t="s">
        <v>230</v>
      </c>
      <c r="B56" s="1" t="s">
        <v>363</v>
      </c>
      <c r="C56" s="1" t="s">
        <v>681</v>
      </c>
      <c r="D56" s="1" t="s">
        <v>577</v>
      </c>
      <c r="E56" s="8" t="s">
        <v>409</v>
      </c>
      <c r="F56" s="8">
        <v>1</v>
      </c>
      <c r="G56" s="8" t="s">
        <v>553</v>
      </c>
      <c r="H56" s="8">
        <v>4000</v>
      </c>
      <c r="I56" s="8" t="s">
        <v>650</v>
      </c>
      <c r="J56" s="65">
        <v>0</v>
      </c>
      <c r="K56" s="65">
        <v>0</v>
      </c>
      <c r="L56" s="65">
        <v>0</v>
      </c>
      <c r="M56" s="65">
        <f t="shared" si="0"/>
        <v>0</v>
      </c>
      <c r="N56" s="65">
        <f t="shared" si="1"/>
        <v>0</v>
      </c>
      <c r="O56" s="14"/>
      <c r="P56" s="14"/>
      <c r="Q56" s="107">
        <v>0</v>
      </c>
      <c r="R56" s="107">
        <f t="shared" si="2"/>
        <v>0</v>
      </c>
      <c r="S56" s="21"/>
      <c r="T56" s="21"/>
      <c r="U56" s="21"/>
      <c r="V56" s="85">
        <v>0</v>
      </c>
      <c r="W56" s="84">
        <v>0</v>
      </c>
      <c r="X56" s="84">
        <f t="shared" si="3"/>
        <v>0</v>
      </c>
      <c r="Y56" s="84">
        <f t="shared" si="4"/>
        <v>0</v>
      </c>
      <c r="Z56" s="86">
        <v>0</v>
      </c>
      <c r="AA56" s="86">
        <f t="shared" si="5"/>
        <v>0</v>
      </c>
      <c r="AB56" s="99">
        <f t="shared" si="6"/>
        <v>0</v>
      </c>
      <c r="AC56" s="99">
        <f t="shared" si="7"/>
        <v>0</v>
      </c>
    </row>
    <row r="57" spans="1:29" s="3" customFormat="1" ht="15" customHeight="1" x14ac:dyDescent="0.3">
      <c r="A57" s="1" t="s">
        <v>331</v>
      </c>
      <c r="B57" s="1" t="s">
        <v>369</v>
      </c>
      <c r="C57" s="1" t="s">
        <v>707</v>
      </c>
      <c r="D57" s="1" t="s">
        <v>578</v>
      </c>
      <c r="E57" s="8" t="s">
        <v>519</v>
      </c>
      <c r="F57" s="8">
        <v>1</v>
      </c>
      <c r="G57" s="67" t="s">
        <v>555</v>
      </c>
      <c r="H57" s="67">
        <v>2700</v>
      </c>
      <c r="I57" s="8" t="s">
        <v>650</v>
      </c>
      <c r="J57" s="65">
        <v>0</v>
      </c>
      <c r="K57" s="65">
        <v>0</v>
      </c>
      <c r="L57" s="65">
        <v>0</v>
      </c>
      <c r="M57" s="65">
        <f t="shared" si="0"/>
        <v>0</v>
      </c>
      <c r="N57" s="65">
        <f t="shared" si="1"/>
        <v>0</v>
      </c>
      <c r="O57" s="14"/>
      <c r="P57" s="14"/>
      <c r="Q57" s="107">
        <v>0</v>
      </c>
      <c r="R57" s="107">
        <f t="shared" si="2"/>
        <v>0</v>
      </c>
      <c r="S57" s="21"/>
      <c r="T57" s="21"/>
      <c r="U57" s="21"/>
      <c r="V57" s="85">
        <v>0</v>
      </c>
      <c r="W57" s="84">
        <v>0</v>
      </c>
      <c r="X57" s="84">
        <f t="shared" si="3"/>
        <v>0</v>
      </c>
      <c r="Y57" s="84">
        <f t="shared" si="4"/>
        <v>0</v>
      </c>
      <c r="Z57" s="86">
        <v>0</v>
      </c>
      <c r="AA57" s="86">
        <f t="shared" si="5"/>
        <v>0</v>
      </c>
      <c r="AB57" s="99">
        <f t="shared" si="6"/>
        <v>0</v>
      </c>
      <c r="AC57" s="99">
        <f t="shared" si="7"/>
        <v>0</v>
      </c>
    </row>
    <row r="58" spans="1:29" s="3" customFormat="1" ht="15" customHeight="1" x14ac:dyDescent="0.3">
      <c r="A58" s="1" t="s">
        <v>331</v>
      </c>
      <c r="B58" s="1" t="s">
        <v>370</v>
      </c>
      <c r="C58" s="1" t="s">
        <v>669</v>
      </c>
      <c r="D58" s="1" t="s">
        <v>586</v>
      </c>
      <c r="E58" s="8" t="s">
        <v>172</v>
      </c>
      <c r="F58" s="8">
        <v>1</v>
      </c>
      <c r="G58" s="66" t="s">
        <v>596</v>
      </c>
      <c r="H58" s="66">
        <v>3500</v>
      </c>
      <c r="I58" s="8" t="s">
        <v>650</v>
      </c>
      <c r="J58" s="65">
        <v>0</v>
      </c>
      <c r="K58" s="65">
        <v>0</v>
      </c>
      <c r="L58" s="65">
        <v>0</v>
      </c>
      <c r="M58" s="65">
        <f t="shared" si="0"/>
        <v>0</v>
      </c>
      <c r="N58" s="65">
        <f t="shared" si="1"/>
        <v>0</v>
      </c>
      <c r="O58" s="14"/>
      <c r="P58" s="14"/>
      <c r="Q58" s="107">
        <v>0</v>
      </c>
      <c r="R58" s="107">
        <f t="shared" si="2"/>
        <v>0</v>
      </c>
      <c r="S58" s="21"/>
      <c r="T58" s="21"/>
      <c r="U58" s="21"/>
      <c r="V58" s="85">
        <v>0</v>
      </c>
      <c r="W58" s="84">
        <v>0</v>
      </c>
      <c r="X58" s="84">
        <f t="shared" si="3"/>
        <v>0</v>
      </c>
      <c r="Y58" s="84">
        <f t="shared" si="4"/>
        <v>0</v>
      </c>
      <c r="Z58" s="86">
        <v>0</v>
      </c>
      <c r="AA58" s="86">
        <f t="shared" si="5"/>
        <v>0</v>
      </c>
      <c r="AB58" s="99">
        <f t="shared" si="6"/>
        <v>0</v>
      </c>
      <c r="AC58" s="99">
        <f t="shared" si="7"/>
        <v>0</v>
      </c>
    </row>
    <row r="59" spans="1:29" s="3" customFormat="1" ht="15" customHeight="1" x14ac:dyDescent="0.3">
      <c r="A59" s="34" t="s">
        <v>371</v>
      </c>
      <c r="B59" s="34" t="s">
        <v>97</v>
      </c>
      <c r="C59" s="34" t="s">
        <v>687</v>
      </c>
      <c r="D59" s="34" t="s">
        <v>585</v>
      </c>
      <c r="E59" s="33" t="s">
        <v>94</v>
      </c>
      <c r="F59" s="33">
        <v>1</v>
      </c>
      <c r="G59" s="34"/>
      <c r="H59" s="34"/>
      <c r="I59" s="33" t="s">
        <v>523</v>
      </c>
      <c r="J59" s="65">
        <v>0</v>
      </c>
      <c r="K59" s="65">
        <v>0</v>
      </c>
      <c r="L59" s="65">
        <v>0</v>
      </c>
      <c r="M59" s="65">
        <f t="shared" si="0"/>
        <v>0</v>
      </c>
      <c r="N59" s="65">
        <f t="shared" si="1"/>
        <v>0</v>
      </c>
      <c r="O59" s="14"/>
      <c r="P59" s="14"/>
      <c r="Q59" s="107">
        <v>0</v>
      </c>
      <c r="R59" s="107">
        <f t="shared" si="2"/>
        <v>0</v>
      </c>
      <c r="S59" s="21"/>
      <c r="T59" s="21"/>
      <c r="U59" s="21"/>
      <c r="V59" s="85">
        <v>0</v>
      </c>
      <c r="W59" s="84">
        <v>0</v>
      </c>
      <c r="X59" s="84">
        <f t="shared" si="3"/>
        <v>0</v>
      </c>
      <c r="Y59" s="84">
        <f t="shared" si="4"/>
        <v>0</v>
      </c>
      <c r="Z59" s="86">
        <v>0</v>
      </c>
      <c r="AA59" s="86">
        <f t="shared" si="5"/>
        <v>0</v>
      </c>
      <c r="AB59" s="99">
        <f t="shared" si="6"/>
        <v>0</v>
      </c>
      <c r="AC59" s="99">
        <f t="shared" si="7"/>
        <v>0</v>
      </c>
    </row>
    <row r="62" spans="1:29" ht="14.4" x14ac:dyDescent="0.3">
      <c r="F62" s="4">
        <f>SUM(F14:F61)</f>
        <v>106</v>
      </c>
      <c r="O62" s="5"/>
      <c r="P62" s="5"/>
      <c r="Q62" s="5"/>
      <c r="R62" s="27"/>
    </row>
    <row r="63" spans="1:29" x14ac:dyDescent="0.25">
      <c r="O63" s="40"/>
      <c r="P63" s="41"/>
      <c r="Q63" s="40"/>
      <c r="R63" s="47"/>
    </row>
    <row r="64" spans="1:29" x14ac:dyDescent="0.25">
      <c r="A64" s="30" t="s">
        <v>241</v>
      </c>
    </row>
    <row r="65" spans="1:1" ht="14.4" x14ac:dyDescent="0.3">
      <c r="A65" s="42" t="s">
        <v>389</v>
      </c>
    </row>
    <row r="66" spans="1:1" ht="14.4" x14ac:dyDescent="0.3">
      <c r="A66" s="3"/>
    </row>
    <row r="65536" spans="3:3" ht="14.4" x14ac:dyDescent="0.3">
      <c r="C65536" s="1"/>
    </row>
  </sheetData>
  <autoFilter ref="A13:AC59" xr:uid="{00000000-0009-0000-0000-00000A000000}"/>
  <mergeCells count="5">
    <mergeCell ref="J12:N12"/>
    <mergeCell ref="O12:R12"/>
    <mergeCell ref="S12:Y12"/>
    <mergeCell ref="Z12:AA12"/>
    <mergeCell ref="AB12:AC12"/>
  </mergeCells>
  <printOptions gridLines="1"/>
  <pageMargins left="0.7" right="0.7" top="0.75" bottom="0.75" header="0.3" footer="0.3"/>
  <pageSetup paperSize="3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AC35"/>
  <sheetViews>
    <sheetView zoomScale="75" zoomScaleNormal="75" workbookViewId="0">
      <selection activeCell="G14" sqref="G14"/>
    </sheetView>
  </sheetViews>
  <sheetFormatPr defaultRowHeight="13.2" x14ac:dyDescent="0.25"/>
  <cols>
    <col min="1" max="1" width="27.44140625" customWidth="1"/>
    <col min="2" max="2" width="14.44140625" customWidth="1"/>
    <col min="3" max="3" width="30.6640625" customWidth="1"/>
    <col min="4" max="4" width="13.6640625" customWidth="1"/>
    <col min="5" max="5" width="13.6640625" style="46" customWidth="1"/>
    <col min="6" max="6" width="11.109375" style="46" customWidth="1"/>
    <col min="7" max="7" width="60.6640625" customWidth="1"/>
    <col min="8" max="8" width="13.6640625" customWidth="1"/>
    <col min="9" max="9" width="37.33203125" style="46" customWidth="1"/>
    <col min="10" max="29" width="16.6640625" customWidth="1"/>
  </cols>
  <sheetData>
    <row r="1" spans="1:29" s="3" customFormat="1" ht="15" customHeight="1" x14ac:dyDescent="0.3">
      <c r="E1" s="4"/>
      <c r="F1" s="4"/>
      <c r="I1" s="4"/>
      <c r="O1" s="13"/>
      <c r="P1" s="13"/>
      <c r="Q1" s="5"/>
      <c r="R1" s="5"/>
      <c r="S1" s="5"/>
      <c r="T1" s="5"/>
      <c r="U1" s="5"/>
      <c r="V1" s="5"/>
      <c r="W1" s="5"/>
      <c r="X1" s="5"/>
      <c r="Y1" s="5"/>
    </row>
    <row r="2" spans="1:29" s="3" customFormat="1" ht="21.75" customHeight="1" x14ac:dyDescent="0.3">
      <c r="E2" s="4"/>
      <c r="F2" s="4"/>
      <c r="I2" s="4"/>
      <c r="O2" s="13"/>
      <c r="P2" s="13"/>
      <c r="Q2" s="5"/>
      <c r="R2" s="5"/>
      <c r="S2" s="5"/>
      <c r="T2" s="5"/>
      <c r="U2" s="5"/>
      <c r="V2" s="5"/>
      <c r="W2" s="5"/>
      <c r="X2" s="5"/>
      <c r="Y2" s="5"/>
    </row>
    <row r="3" spans="1:29" s="3" customFormat="1" ht="21.75" customHeight="1" x14ac:dyDescent="0.3">
      <c r="E3" s="4"/>
      <c r="F3" s="4"/>
      <c r="I3" s="4"/>
      <c r="O3" s="13"/>
      <c r="P3" s="13"/>
      <c r="Q3" s="5"/>
      <c r="R3" s="5"/>
      <c r="S3" s="5"/>
      <c r="T3" s="5"/>
      <c r="U3" s="5"/>
      <c r="V3" s="5"/>
      <c r="W3" s="5"/>
      <c r="X3" s="5"/>
      <c r="Y3" s="5"/>
    </row>
    <row r="4" spans="1:29" s="3" customFormat="1" ht="21.75" customHeight="1" x14ac:dyDescent="0.3">
      <c r="E4" s="4"/>
      <c r="F4" s="4"/>
      <c r="I4" s="4"/>
      <c r="O4" s="13"/>
      <c r="P4" s="13"/>
      <c r="Q4" s="5"/>
      <c r="R4" s="5"/>
      <c r="S4" s="5"/>
      <c r="T4" s="5"/>
      <c r="U4" s="5"/>
      <c r="V4" s="5"/>
      <c r="W4" s="5"/>
      <c r="X4" s="5"/>
      <c r="Y4" s="5"/>
    </row>
    <row r="5" spans="1:29" s="3" customFormat="1" ht="21.75" customHeight="1" x14ac:dyDescent="0.3">
      <c r="E5" s="4"/>
      <c r="F5" s="4"/>
      <c r="I5" s="4"/>
      <c r="O5" s="13"/>
      <c r="P5" s="13"/>
      <c r="Q5" s="5"/>
      <c r="R5" s="5"/>
      <c r="S5" s="5"/>
      <c r="T5" s="5"/>
      <c r="U5" s="5"/>
      <c r="V5" s="5"/>
      <c r="W5" s="5"/>
      <c r="X5" s="5"/>
      <c r="Y5" s="5"/>
    </row>
    <row r="6" spans="1:29" s="3" customFormat="1" ht="21.75" customHeight="1" x14ac:dyDescent="0.3">
      <c r="E6" s="4"/>
      <c r="F6" s="4"/>
      <c r="I6" s="4"/>
      <c r="O6" s="13"/>
      <c r="P6" s="13"/>
      <c r="Q6" s="5"/>
      <c r="R6" s="5"/>
      <c r="S6" s="5"/>
      <c r="T6" s="5"/>
      <c r="U6" s="5"/>
      <c r="V6" s="5"/>
      <c r="W6" s="5"/>
      <c r="X6" s="5"/>
      <c r="Y6" s="5"/>
    </row>
    <row r="7" spans="1:29" s="3" customFormat="1" ht="18.75" customHeight="1" x14ac:dyDescent="0.3">
      <c r="E7" s="4"/>
      <c r="F7" s="4"/>
      <c r="I7" s="4"/>
      <c r="O7" s="13"/>
      <c r="P7" s="13"/>
      <c r="Q7" s="5"/>
      <c r="R7" s="5"/>
      <c r="S7" s="5"/>
      <c r="T7" s="5"/>
      <c r="U7" s="5"/>
      <c r="V7" s="5"/>
      <c r="W7" s="5"/>
      <c r="X7" s="5"/>
      <c r="Y7" s="5"/>
    </row>
    <row r="8" spans="1:29" s="3" customFormat="1" ht="15" customHeight="1" x14ac:dyDescent="0.3">
      <c r="E8" s="4"/>
      <c r="F8" s="4"/>
      <c r="I8" s="4"/>
      <c r="O8" s="13"/>
      <c r="P8" s="13"/>
      <c r="Q8" s="5"/>
      <c r="R8" s="5"/>
      <c r="S8" s="5"/>
      <c r="T8" s="5"/>
      <c r="U8" s="5"/>
      <c r="V8" s="5"/>
      <c r="W8" s="5"/>
      <c r="X8" s="5"/>
      <c r="Y8" s="5"/>
    </row>
    <row r="9" spans="1:29" s="3" customFormat="1" ht="15" customHeight="1" x14ac:dyDescent="0.3">
      <c r="E9" s="4"/>
      <c r="F9" s="4"/>
      <c r="I9" s="4"/>
      <c r="O9" s="13"/>
      <c r="P9" s="13"/>
      <c r="Q9" s="5"/>
      <c r="R9" s="5"/>
      <c r="S9" s="5"/>
      <c r="T9" s="5"/>
      <c r="U9" s="5"/>
      <c r="V9" s="5"/>
      <c r="W9" s="5"/>
      <c r="X9" s="5"/>
      <c r="Y9" s="5"/>
    </row>
    <row r="10" spans="1:29" s="3" customFormat="1" ht="17.25" customHeight="1" x14ac:dyDescent="0.3">
      <c r="A10" s="11" t="s">
        <v>646</v>
      </c>
      <c r="D10" s="74" t="s">
        <v>645</v>
      </c>
      <c r="E10" s="70"/>
      <c r="F10" s="60"/>
      <c r="G10" s="57"/>
      <c r="H10" s="70"/>
      <c r="I10" s="70"/>
      <c r="J10" s="60"/>
      <c r="K10" s="60"/>
      <c r="L10" s="60"/>
      <c r="M10" s="60"/>
      <c r="N10" s="60"/>
      <c r="O10" s="13"/>
      <c r="P10" s="13"/>
      <c r="Q10" s="5"/>
      <c r="R10" s="5"/>
      <c r="S10" s="5"/>
      <c r="T10" s="5"/>
      <c r="U10" s="5"/>
      <c r="V10" s="5"/>
      <c r="W10" s="5"/>
      <c r="X10" s="5"/>
      <c r="Y10" s="5"/>
      <c r="Z10" s="60"/>
      <c r="AA10" s="60"/>
      <c r="AB10" s="73"/>
      <c r="AC10" s="60"/>
    </row>
    <row r="11" spans="1:29" s="3" customFormat="1" ht="17.25" customHeight="1" x14ac:dyDescent="0.3">
      <c r="A11" s="2">
        <v>43041</v>
      </c>
      <c r="B11" s="12"/>
      <c r="C11" s="73"/>
      <c r="D11" s="31"/>
      <c r="E11" s="70"/>
      <c r="F11" s="60"/>
      <c r="G11" s="57"/>
      <c r="H11" s="70"/>
      <c r="I11" s="70"/>
      <c r="J11" s="60"/>
      <c r="K11" s="60"/>
      <c r="L11" s="60"/>
      <c r="M11" s="60"/>
      <c r="N11" s="60"/>
      <c r="O11" s="13"/>
      <c r="P11" s="13"/>
      <c r="Q11" s="5"/>
      <c r="R11" s="5"/>
      <c r="S11" s="5"/>
      <c r="T11" s="5"/>
      <c r="U11" s="5"/>
      <c r="V11" s="5"/>
      <c r="W11" s="5"/>
      <c r="X11" s="5"/>
      <c r="Y11" s="5"/>
      <c r="Z11" s="60"/>
      <c r="AA11" s="60"/>
      <c r="AB11" s="73"/>
      <c r="AC11" s="60"/>
    </row>
    <row r="12" spans="1:29" s="3" customFormat="1" ht="17.25" customHeight="1" x14ac:dyDescent="0.3">
      <c r="A12" s="2"/>
      <c r="B12" s="12"/>
      <c r="C12" s="73"/>
      <c r="D12" s="31"/>
      <c r="E12" s="70"/>
      <c r="F12" s="60"/>
      <c r="G12" s="57"/>
      <c r="H12" s="70"/>
      <c r="I12" s="70"/>
      <c r="J12" s="121" t="s">
        <v>623</v>
      </c>
      <c r="K12" s="121"/>
      <c r="L12" s="121"/>
      <c r="M12" s="121"/>
      <c r="N12" s="121"/>
      <c r="O12" s="122" t="s">
        <v>624</v>
      </c>
      <c r="P12" s="122"/>
      <c r="Q12" s="122"/>
      <c r="R12" s="122"/>
      <c r="S12" s="123" t="s">
        <v>625</v>
      </c>
      <c r="T12" s="123"/>
      <c r="U12" s="123"/>
      <c r="V12" s="123"/>
      <c r="W12" s="123"/>
      <c r="X12" s="123"/>
      <c r="Y12" s="123"/>
      <c r="Z12" s="124" t="s">
        <v>626</v>
      </c>
      <c r="AA12" s="124"/>
      <c r="AB12" s="121" t="s">
        <v>627</v>
      </c>
      <c r="AC12" s="121"/>
    </row>
    <row r="13" spans="1:29" s="3" customFormat="1" ht="32.4" customHeight="1" x14ac:dyDescent="0.3">
      <c r="A13" s="94" t="s">
        <v>0</v>
      </c>
      <c r="B13" s="94" t="s">
        <v>1</v>
      </c>
      <c r="C13" s="94" t="s">
        <v>619</v>
      </c>
      <c r="D13" s="94" t="s">
        <v>171</v>
      </c>
      <c r="E13" s="95" t="s">
        <v>516</v>
      </c>
      <c r="F13" s="95" t="s">
        <v>520</v>
      </c>
      <c r="G13" s="95" t="s">
        <v>727</v>
      </c>
      <c r="H13" s="95" t="s">
        <v>602</v>
      </c>
      <c r="I13" s="95" t="s">
        <v>521</v>
      </c>
      <c r="J13" s="7" t="s">
        <v>539</v>
      </c>
      <c r="K13" s="7" t="s">
        <v>540</v>
      </c>
      <c r="L13" s="7" t="s">
        <v>541</v>
      </c>
      <c r="M13" s="7" t="s">
        <v>542</v>
      </c>
      <c r="N13" s="7" t="s">
        <v>546</v>
      </c>
      <c r="O13" s="92" t="s">
        <v>5</v>
      </c>
      <c r="P13" s="92" t="s">
        <v>84</v>
      </c>
      <c r="Q13" s="93" t="s">
        <v>540</v>
      </c>
      <c r="R13" s="92" t="s">
        <v>620</v>
      </c>
      <c r="S13" s="89" t="s">
        <v>170</v>
      </c>
      <c r="T13" s="89" t="s">
        <v>517</v>
      </c>
      <c r="U13" s="89" t="s">
        <v>615</v>
      </c>
      <c r="V13" s="90" t="s">
        <v>539</v>
      </c>
      <c r="W13" s="90" t="s">
        <v>540</v>
      </c>
      <c r="X13" s="91" t="s">
        <v>542</v>
      </c>
      <c r="Y13" s="91" t="s">
        <v>622</v>
      </c>
      <c r="Z13" s="88" t="s">
        <v>543</v>
      </c>
      <c r="AA13" s="88" t="s">
        <v>544</v>
      </c>
      <c r="AB13" s="7" t="s">
        <v>546</v>
      </c>
      <c r="AC13" s="7" t="s">
        <v>545</v>
      </c>
    </row>
    <row r="14" spans="1:29" s="3" customFormat="1" ht="15" customHeight="1" x14ac:dyDescent="0.3">
      <c r="A14" s="1" t="s">
        <v>652</v>
      </c>
      <c r="B14" s="1" t="s">
        <v>244</v>
      </c>
      <c r="C14" s="1" t="s">
        <v>693</v>
      </c>
      <c r="D14" s="1" t="s">
        <v>173</v>
      </c>
      <c r="E14" s="8" t="s">
        <v>526</v>
      </c>
      <c r="F14" s="8">
        <v>2</v>
      </c>
      <c r="G14" s="64" t="s">
        <v>572</v>
      </c>
      <c r="H14" s="64">
        <v>3500</v>
      </c>
      <c r="I14" s="8" t="s">
        <v>650</v>
      </c>
      <c r="J14" s="65">
        <v>0</v>
      </c>
      <c r="K14" s="65">
        <v>0</v>
      </c>
      <c r="L14" s="65">
        <v>0</v>
      </c>
      <c r="M14" s="65">
        <f>+J14+K14+L14</f>
        <v>0</v>
      </c>
      <c r="N14" s="65">
        <f>+M14*F14</f>
        <v>0</v>
      </c>
      <c r="O14" s="14"/>
      <c r="P14" s="14"/>
      <c r="Q14" s="107">
        <v>0</v>
      </c>
      <c r="R14" s="107">
        <f>+Q14*P14</f>
        <v>0</v>
      </c>
      <c r="S14" s="21"/>
      <c r="T14" s="68"/>
      <c r="U14" s="21"/>
      <c r="V14" s="85">
        <v>0</v>
      </c>
      <c r="W14" s="84">
        <v>0</v>
      </c>
      <c r="X14" s="84">
        <f>+W14+V14</f>
        <v>0</v>
      </c>
      <c r="Y14" s="84">
        <f>+X14*U14</f>
        <v>0</v>
      </c>
      <c r="Z14" s="86">
        <v>0</v>
      </c>
      <c r="AA14" s="86">
        <f>+Z14*F14</f>
        <v>0</v>
      </c>
      <c r="AB14" s="99">
        <f>+N14+R14+Y14</f>
        <v>0</v>
      </c>
      <c r="AC14" s="99">
        <f>+AB14-AA14</f>
        <v>0</v>
      </c>
    </row>
    <row r="15" spans="1:29" s="3" customFormat="1" ht="15" customHeight="1" x14ac:dyDescent="0.3">
      <c r="A15" s="1" t="s">
        <v>653</v>
      </c>
      <c r="B15" s="1" t="s">
        <v>439</v>
      </c>
      <c r="C15" s="1" t="s">
        <v>666</v>
      </c>
      <c r="D15" s="1" t="s">
        <v>173</v>
      </c>
      <c r="E15" s="8" t="s">
        <v>526</v>
      </c>
      <c r="F15" s="8">
        <v>1</v>
      </c>
      <c r="G15" s="64" t="s">
        <v>572</v>
      </c>
      <c r="H15" s="64">
        <v>3500</v>
      </c>
      <c r="I15" s="8" t="s">
        <v>654</v>
      </c>
      <c r="J15" s="65">
        <v>0</v>
      </c>
      <c r="K15" s="65">
        <v>0</v>
      </c>
      <c r="L15" s="65">
        <v>0</v>
      </c>
      <c r="M15" s="65">
        <f t="shared" ref="M15:M25" si="0">+J15+K15+L15</f>
        <v>0</v>
      </c>
      <c r="N15" s="65">
        <f t="shared" ref="N15:N25" si="1">+M15*F15</f>
        <v>0</v>
      </c>
      <c r="O15" s="14"/>
      <c r="P15" s="14"/>
      <c r="Q15" s="107">
        <v>0</v>
      </c>
      <c r="R15" s="107">
        <f t="shared" ref="R15:R25" si="2">+Q15*P15</f>
        <v>0</v>
      </c>
      <c r="S15" s="21"/>
      <c r="T15" s="21"/>
      <c r="U15" s="21"/>
      <c r="V15" s="85">
        <v>0</v>
      </c>
      <c r="W15" s="84">
        <v>0</v>
      </c>
      <c r="X15" s="84">
        <f t="shared" ref="X15:X25" si="3">+W15+V15</f>
        <v>0</v>
      </c>
      <c r="Y15" s="84">
        <f t="shared" ref="Y15:Y25" si="4">+X15*U15</f>
        <v>0</v>
      </c>
      <c r="Z15" s="86">
        <v>0</v>
      </c>
      <c r="AA15" s="86">
        <f t="shared" ref="AA15:AA25" si="5">+Z15*F15</f>
        <v>0</v>
      </c>
      <c r="AB15" s="99">
        <f t="shared" ref="AB15:AB25" si="6">+N15+R15+Y15</f>
        <v>0</v>
      </c>
      <c r="AC15" s="99">
        <f t="shared" ref="AC15:AC25" si="7">+AB15-AA15</f>
        <v>0</v>
      </c>
    </row>
    <row r="16" spans="1:29" s="3" customFormat="1" ht="15" customHeight="1" x14ac:dyDescent="0.3">
      <c r="A16" s="1" t="s">
        <v>655</v>
      </c>
      <c r="B16" s="1" t="s">
        <v>244</v>
      </c>
      <c r="C16" s="1" t="s">
        <v>693</v>
      </c>
      <c r="D16" s="1" t="s">
        <v>173</v>
      </c>
      <c r="E16" s="8" t="s">
        <v>526</v>
      </c>
      <c r="F16" s="8">
        <v>2</v>
      </c>
      <c r="G16" s="64" t="s">
        <v>572</v>
      </c>
      <c r="H16" s="64">
        <v>3500</v>
      </c>
      <c r="I16" s="8" t="s">
        <v>650</v>
      </c>
      <c r="J16" s="65">
        <v>0</v>
      </c>
      <c r="K16" s="65">
        <v>0</v>
      </c>
      <c r="L16" s="65">
        <v>0</v>
      </c>
      <c r="M16" s="65">
        <f>+J16+K16+L16</f>
        <v>0</v>
      </c>
      <c r="N16" s="65">
        <f>+M16*F16</f>
        <v>0</v>
      </c>
      <c r="O16" s="14"/>
      <c r="P16" s="14"/>
      <c r="Q16" s="107">
        <v>0</v>
      </c>
      <c r="R16" s="107">
        <f>+Q16*P16</f>
        <v>0</v>
      </c>
      <c r="S16" s="21"/>
      <c r="T16" s="68"/>
      <c r="U16" s="21"/>
      <c r="V16" s="85">
        <v>0</v>
      </c>
      <c r="W16" s="84">
        <v>0</v>
      </c>
      <c r="X16" s="84">
        <f>+W16+V16</f>
        <v>0</v>
      </c>
      <c r="Y16" s="84">
        <f>+X16*U16</f>
        <v>0</v>
      </c>
      <c r="Z16" s="86">
        <v>0</v>
      </c>
      <c r="AA16" s="86">
        <f>+Z16*F16</f>
        <v>0</v>
      </c>
      <c r="AB16" s="99">
        <f>+N16+R16+Y16</f>
        <v>0</v>
      </c>
      <c r="AC16" s="99">
        <f>+AB16-AA16</f>
        <v>0</v>
      </c>
    </row>
    <row r="17" spans="1:29" s="3" customFormat="1" ht="15" customHeight="1" x14ac:dyDescent="0.3">
      <c r="A17" s="1" t="s">
        <v>656</v>
      </c>
      <c r="B17" s="1" t="s">
        <v>244</v>
      </c>
      <c r="C17" s="1" t="s">
        <v>693</v>
      </c>
      <c r="D17" s="1" t="s">
        <v>173</v>
      </c>
      <c r="E17" s="8" t="s">
        <v>526</v>
      </c>
      <c r="F17" s="8">
        <v>1</v>
      </c>
      <c r="G17" s="64" t="s">
        <v>572</v>
      </c>
      <c r="H17" s="64">
        <v>3500</v>
      </c>
      <c r="I17" s="8" t="s">
        <v>657</v>
      </c>
      <c r="J17" s="65">
        <v>0</v>
      </c>
      <c r="K17" s="65">
        <v>0</v>
      </c>
      <c r="L17" s="65">
        <v>0</v>
      </c>
      <c r="M17" s="65">
        <f t="shared" si="0"/>
        <v>0</v>
      </c>
      <c r="N17" s="65">
        <f t="shared" si="1"/>
        <v>0</v>
      </c>
      <c r="O17" s="14"/>
      <c r="P17" s="14"/>
      <c r="Q17" s="107">
        <v>0</v>
      </c>
      <c r="R17" s="107">
        <f t="shared" si="2"/>
        <v>0</v>
      </c>
      <c r="S17" s="21"/>
      <c r="T17" s="21"/>
      <c r="U17" s="21"/>
      <c r="V17" s="85">
        <v>0</v>
      </c>
      <c r="W17" s="84">
        <v>0</v>
      </c>
      <c r="X17" s="84">
        <f t="shared" si="3"/>
        <v>0</v>
      </c>
      <c r="Y17" s="84">
        <f t="shared" si="4"/>
        <v>0</v>
      </c>
      <c r="Z17" s="86">
        <v>0</v>
      </c>
      <c r="AA17" s="86">
        <f t="shared" si="5"/>
        <v>0</v>
      </c>
      <c r="AB17" s="99">
        <f t="shared" si="6"/>
        <v>0</v>
      </c>
      <c r="AC17" s="99">
        <f t="shared" si="7"/>
        <v>0</v>
      </c>
    </row>
    <row r="18" spans="1:29" s="3" customFormat="1" ht="15" customHeight="1" x14ac:dyDescent="0.3">
      <c r="A18" s="51" t="s">
        <v>498</v>
      </c>
      <c r="B18" s="51" t="s">
        <v>439</v>
      </c>
      <c r="C18" s="51" t="s">
        <v>666</v>
      </c>
      <c r="D18" s="51" t="s">
        <v>2</v>
      </c>
      <c r="E18" s="8" t="s">
        <v>526</v>
      </c>
      <c r="F18" s="56">
        <v>1</v>
      </c>
      <c r="G18" s="56" t="s">
        <v>558</v>
      </c>
      <c r="H18" s="64"/>
      <c r="I18" s="56" t="s">
        <v>649</v>
      </c>
      <c r="J18" s="65">
        <v>0</v>
      </c>
      <c r="K18" s="65">
        <v>0</v>
      </c>
      <c r="L18" s="65">
        <v>0</v>
      </c>
      <c r="M18" s="65">
        <f t="shared" si="0"/>
        <v>0</v>
      </c>
      <c r="N18" s="65">
        <f t="shared" si="1"/>
        <v>0</v>
      </c>
      <c r="O18" s="14"/>
      <c r="P18" s="14"/>
      <c r="Q18" s="107">
        <v>0</v>
      </c>
      <c r="R18" s="107">
        <f t="shared" si="2"/>
        <v>0</v>
      </c>
      <c r="S18" s="21"/>
      <c r="T18" s="21"/>
      <c r="U18" s="21"/>
      <c r="V18" s="85">
        <v>0</v>
      </c>
      <c r="W18" s="84">
        <v>0</v>
      </c>
      <c r="X18" s="84">
        <f t="shared" si="3"/>
        <v>0</v>
      </c>
      <c r="Y18" s="84">
        <f t="shared" si="4"/>
        <v>0</v>
      </c>
      <c r="Z18" s="86">
        <v>0</v>
      </c>
      <c r="AA18" s="86">
        <f t="shared" si="5"/>
        <v>0</v>
      </c>
      <c r="AB18" s="99">
        <f t="shared" si="6"/>
        <v>0</v>
      </c>
      <c r="AC18" s="99">
        <f t="shared" si="7"/>
        <v>0</v>
      </c>
    </row>
    <row r="19" spans="1:29" s="3" customFormat="1" ht="15" customHeight="1" x14ac:dyDescent="0.3">
      <c r="A19" s="1" t="s">
        <v>98</v>
      </c>
      <c r="B19" s="1" t="s">
        <v>244</v>
      </c>
      <c r="C19" s="1" t="s">
        <v>693</v>
      </c>
      <c r="D19" s="1" t="s">
        <v>173</v>
      </c>
      <c r="E19" s="8" t="s">
        <v>526</v>
      </c>
      <c r="F19" s="8">
        <v>2</v>
      </c>
      <c r="G19" s="64" t="s">
        <v>572</v>
      </c>
      <c r="H19" s="64">
        <v>3500</v>
      </c>
      <c r="I19" s="8" t="s">
        <v>650</v>
      </c>
      <c r="J19" s="65">
        <v>0</v>
      </c>
      <c r="K19" s="65">
        <v>0</v>
      </c>
      <c r="L19" s="65">
        <v>0</v>
      </c>
      <c r="M19" s="65">
        <f t="shared" si="0"/>
        <v>0</v>
      </c>
      <c r="N19" s="65">
        <f t="shared" si="1"/>
        <v>0</v>
      </c>
      <c r="O19" s="14"/>
      <c r="P19" s="14"/>
      <c r="Q19" s="107">
        <v>0</v>
      </c>
      <c r="R19" s="107">
        <f t="shared" si="2"/>
        <v>0</v>
      </c>
      <c r="S19" s="21"/>
      <c r="T19" s="21"/>
      <c r="U19" s="21"/>
      <c r="V19" s="85">
        <v>0</v>
      </c>
      <c r="W19" s="84">
        <v>0</v>
      </c>
      <c r="X19" s="84">
        <f t="shared" si="3"/>
        <v>0</v>
      </c>
      <c r="Y19" s="84">
        <f t="shared" si="4"/>
        <v>0</v>
      </c>
      <c r="Z19" s="86">
        <v>0</v>
      </c>
      <c r="AA19" s="86">
        <f t="shared" si="5"/>
        <v>0</v>
      </c>
      <c r="AB19" s="99">
        <f t="shared" si="6"/>
        <v>0</v>
      </c>
      <c r="AC19" s="99">
        <f t="shared" si="7"/>
        <v>0</v>
      </c>
    </row>
    <row r="20" spans="1:29" s="3" customFormat="1" ht="15" customHeight="1" x14ac:dyDescent="0.3">
      <c r="A20" s="1" t="s">
        <v>99</v>
      </c>
      <c r="B20" s="1" t="s">
        <v>85</v>
      </c>
      <c r="C20" s="1" t="s">
        <v>697</v>
      </c>
      <c r="D20" s="1" t="s">
        <v>173</v>
      </c>
      <c r="E20" s="8" t="s">
        <v>526</v>
      </c>
      <c r="F20" s="8">
        <v>1</v>
      </c>
      <c r="G20" s="8" t="s">
        <v>529</v>
      </c>
      <c r="H20" s="64">
        <v>3500</v>
      </c>
      <c r="I20" s="8" t="s">
        <v>650</v>
      </c>
      <c r="J20" s="65">
        <v>0</v>
      </c>
      <c r="K20" s="65">
        <v>0</v>
      </c>
      <c r="L20" s="65">
        <v>0</v>
      </c>
      <c r="M20" s="65">
        <f t="shared" si="0"/>
        <v>0</v>
      </c>
      <c r="N20" s="65">
        <f t="shared" si="1"/>
        <v>0</v>
      </c>
      <c r="O20" s="14"/>
      <c r="P20" s="14"/>
      <c r="Q20" s="107">
        <v>0</v>
      </c>
      <c r="R20" s="107">
        <f t="shared" si="2"/>
        <v>0</v>
      </c>
      <c r="S20" s="21"/>
      <c r="T20" s="21"/>
      <c r="U20" s="21"/>
      <c r="V20" s="85">
        <v>0</v>
      </c>
      <c r="W20" s="84">
        <v>0</v>
      </c>
      <c r="X20" s="84">
        <f t="shared" si="3"/>
        <v>0</v>
      </c>
      <c r="Y20" s="84">
        <f t="shared" si="4"/>
        <v>0</v>
      </c>
      <c r="Z20" s="86">
        <v>0</v>
      </c>
      <c r="AA20" s="86">
        <f t="shared" si="5"/>
        <v>0</v>
      </c>
      <c r="AB20" s="99">
        <f t="shared" si="6"/>
        <v>0</v>
      </c>
      <c r="AC20" s="99">
        <f t="shared" si="7"/>
        <v>0</v>
      </c>
    </row>
    <row r="21" spans="1:29" s="3" customFormat="1" ht="15" customHeight="1" x14ac:dyDescent="0.3">
      <c r="A21" s="1" t="s">
        <v>100</v>
      </c>
      <c r="B21" s="1" t="s">
        <v>415</v>
      </c>
      <c r="C21" s="1" t="s">
        <v>675</v>
      </c>
      <c r="D21" s="1" t="s">
        <v>593</v>
      </c>
      <c r="E21" s="8" t="s">
        <v>526</v>
      </c>
      <c r="F21" s="8">
        <v>3</v>
      </c>
      <c r="G21" s="13" t="s">
        <v>599</v>
      </c>
      <c r="H21" s="13">
        <v>3000</v>
      </c>
      <c r="I21" s="8" t="s">
        <v>650</v>
      </c>
      <c r="J21" s="65">
        <v>0</v>
      </c>
      <c r="K21" s="65">
        <v>0</v>
      </c>
      <c r="L21" s="65">
        <v>0</v>
      </c>
      <c r="M21" s="65">
        <f t="shared" si="0"/>
        <v>0</v>
      </c>
      <c r="N21" s="65">
        <f t="shared" si="1"/>
        <v>0</v>
      </c>
      <c r="O21" s="14"/>
      <c r="P21" s="14"/>
      <c r="Q21" s="107">
        <v>0</v>
      </c>
      <c r="R21" s="107">
        <f t="shared" si="2"/>
        <v>0</v>
      </c>
      <c r="S21" s="21"/>
      <c r="T21" s="21"/>
      <c r="U21" s="21"/>
      <c r="V21" s="85">
        <v>0</v>
      </c>
      <c r="W21" s="84">
        <v>0</v>
      </c>
      <c r="X21" s="84">
        <f t="shared" si="3"/>
        <v>0</v>
      </c>
      <c r="Y21" s="84">
        <f t="shared" si="4"/>
        <v>0</v>
      </c>
      <c r="Z21" s="86">
        <v>0</v>
      </c>
      <c r="AA21" s="86">
        <f t="shared" si="5"/>
        <v>0</v>
      </c>
      <c r="AB21" s="99">
        <f t="shared" si="6"/>
        <v>0</v>
      </c>
      <c r="AC21" s="99">
        <f t="shared" si="7"/>
        <v>0</v>
      </c>
    </row>
    <row r="22" spans="1:29" s="3" customFormat="1" ht="15" customHeight="1" x14ac:dyDescent="0.3">
      <c r="A22" s="51" t="s">
        <v>499</v>
      </c>
      <c r="B22" s="51" t="s">
        <v>439</v>
      </c>
      <c r="C22" s="51" t="s">
        <v>666</v>
      </c>
      <c r="D22" s="51" t="s">
        <v>2</v>
      </c>
      <c r="E22" s="8" t="s">
        <v>526</v>
      </c>
      <c r="F22" s="56">
        <v>1</v>
      </c>
      <c r="G22" s="56" t="s">
        <v>558</v>
      </c>
      <c r="H22" s="56"/>
      <c r="I22" s="56" t="s">
        <v>649</v>
      </c>
      <c r="J22" s="65">
        <v>0</v>
      </c>
      <c r="K22" s="65">
        <v>0</v>
      </c>
      <c r="L22" s="65">
        <v>0</v>
      </c>
      <c r="M22" s="65">
        <f t="shared" si="0"/>
        <v>0</v>
      </c>
      <c r="N22" s="65">
        <f t="shared" si="1"/>
        <v>0</v>
      </c>
      <c r="O22" s="14"/>
      <c r="P22" s="14"/>
      <c r="Q22" s="107">
        <v>0</v>
      </c>
      <c r="R22" s="107">
        <f t="shared" si="2"/>
        <v>0</v>
      </c>
      <c r="S22" s="21"/>
      <c r="T22" s="21"/>
      <c r="U22" s="21"/>
      <c r="V22" s="85">
        <v>0</v>
      </c>
      <c r="W22" s="84">
        <v>0</v>
      </c>
      <c r="X22" s="84">
        <f t="shared" si="3"/>
        <v>0</v>
      </c>
      <c r="Y22" s="84">
        <f t="shared" si="4"/>
        <v>0</v>
      </c>
      <c r="Z22" s="86">
        <v>0</v>
      </c>
      <c r="AA22" s="86">
        <f t="shared" si="5"/>
        <v>0</v>
      </c>
      <c r="AB22" s="99">
        <f t="shared" si="6"/>
        <v>0</v>
      </c>
      <c r="AC22" s="99">
        <f t="shared" si="7"/>
        <v>0</v>
      </c>
    </row>
    <row r="23" spans="1:29" s="3" customFormat="1" ht="15" customHeight="1" x14ac:dyDescent="0.3">
      <c r="A23" s="51" t="s">
        <v>500</v>
      </c>
      <c r="B23" s="51" t="s">
        <v>439</v>
      </c>
      <c r="C23" s="51" t="s">
        <v>666</v>
      </c>
      <c r="D23" s="51" t="s">
        <v>2</v>
      </c>
      <c r="E23" s="8" t="s">
        <v>526</v>
      </c>
      <c r="F23" s="56">
        <v>1</v>
      </c>
      <c r="G23" s="56" t="s">
        <v>558</v>
      </c>
      <c r="H23" s="56"/>
      <c r="I23" s="56" t="s">
        <v>649</v>
      </c>
      <c r="J23" s="65">
        <v>0</v>
      </c>
      <c r="K23" s="65">
        <v>0</v>
      </c>
      <c r="L23" s="65">
        <v>0</v>
      </c>
      <c r="M23" s="65">
        <f t="shared" si="0"/>
        <v>0</v>
      </c>
      <c r="N23" s="65">
        <f t="shared" si="1"/>
        <v>0</v>
      </c>
      <c r="O23" s="14"/>
      <c r="P23" s="14"/>
      <c r="Q23" s="107">
        <v>0</v>
      </c>
      <c r="R23" s="107">
        <f t="shared" si="2"/>
        <v>0</v>
      </c>
      <c r="S23" s="21"/>
      <c r="T23" s="21"/>
      <c r="U23" s="21"/>
      <c r="V23" s="85">
        <v>0</v>
      </c>
      <c r="W23" s="84">
        <v>0</v>
      </c>
      <c r="X23" s="84">
        <f t="shared" si="3"/>
        <v>0</v>
      </c>
      <c r="Y23" s="84">
        <f t="shared" si="4"/>
        <v>0</v>
      </c>
      <c r="Z23" s="86">
        <v>0</v>
      </c>
      <c r="AA23" s="86">
        <f t="shared" si="5"/>
        <v>0</v>
      </c>
      <c r="AB23" s="99">
        <f t="shared" si="6"/>
        <v>0</v>
      </c>
      <c r="AC23" s="99">
        <f t="shared" si="7"/>
        <v>0</v>
      </c>
    </row>
    <row r="24" spans="1:29" s="3" customFormat="1" ht="15" customHeight="1" x14ac:dyDescent="0.3">
      <c r="A24" s="1" t="s">
        <v>242</v>
      </c>
      <c r="B24" s="1" t="s">
        <v>439</v>
      </c>
      <c r="C24" s="1" t="s">
        <v>666</v>
      </c>
      <c r="D24" s="1" t="s">
        <v>577</v>
      </c>
      <c r="E24" s="8" t="s">
        <v>409</v>
      </c>
      <c r="F24" s="8">
        <v>2</v>
      </c>
      <c r="G24" s="8" t="s">
        <v>553</v>
      </c>
      <c r="H24" s="8">
        <v>4000</v>
      </c>
      <c r="I24" s="8" t="s">
        <v>649</v>
      </c>
      <c r="J24" s="65">
        <v>0</v>
      </c>
      <c r="K24" s="65">
        <v>0</v>
      </c>
      <c r="L24" s="65">
        <v>0</v>
      </c>
      <c r="M24" s="65">
        <f t="shared" si="0"/>
        <v>0</v>
      </c>
      <c r="N24" s="65">
        <f t="shared" si="1"/>
        <v>0</v>
      </c>
      <c r="O24" s="14"/>
      <c r="P24" s="14"/>
      <c r="Q24" s="107">
        <v>0</v>
      </c>
      <c r="R24" s="107">
        <f t="shared" si="2"/>
        <v>0</v>
      </c>
      <c r="S24" s="21"/>
      <c r="T24" s="21"/>
      <c r="U24" s="21"/>
      <c r="V24" s="85">
        <v>0</v>
      </c>
      <c r="W24" s="84">
        <v>0</v>
      </c>
      <c r="X24" s="84">
        <f t="shared" si="3"/>
        <v>0</v>
      </c>
      <c r="Y24" s="84">
        <f t="shared" si="4"/>
        <v>0</v>
      </c>
      <c r="Z24" s="86">
        <v>0</v>
      </c>
      <c r="AA24" s="86">
        <f t="shared" si="5"/>
        <v>0</v>
      </c>
      <c r="AB24" s="99">
        <f t="shared" si="6"/>
        <v>0</v>
      </c>
      <c r="AC24" s="99">
        <f t="shared" si="7"/>
        <v>0</v>
      </c>
    </row>
    <row r="25" spans="1:29" s="3" customFormat="1" ht="15" customHeight="1" x14ac:dyDescent="0.3">
      <c r="A25" s="1" t="s">
        <v>243</v>
      </c>
      <c r="B25" s="1" t="s">
        <v>102</v>
      </c>
      <c r="C25" s="1" t="s">
        <v>699</v>
      </c>
      <c r="D25" s="1" t="s">
        <v>575</v>
      </c>
      <c r="E25" s="8" t="s">
        <v>409</v>
      </c>
      <c r="F25" s="8">
        <v>1</v>
      </c>
      <c r="G25" s="8" t="s">
        <v>573</v>
      </c>
      <c r="H25" s="8">
        <v>4000</v>
      </c>
      <c r="I25" s="8" t="s">
        <v>650</v>
      </c>
      <c r="J25" s="65">
        <v>0</v>
      </c>
      <c r="K25" s="65">
        <v>0</v>
      </c>
      <c r="L25" s="65">
        <v>0</v>
      </c>
      <c r="M25" s="65">
        <f t="shared" si="0"/>
        <v>0</v>
      </c>
      <c r="N25" s="65">
        <f t="shared" si="1"/>
        <v>0</v>
      </c>
      <c r="O25" s="14"/>
      <c r="P25" s="14"/>
      <c r="Q25" s="107">
        <v>0</v>
      </c>
      <c r="R25" s="107">
        <f t="shared" si="2"/>
        <v>0</v>
      </c>
      <c r="S25" s="9"/>
      <c r="T25" s="9"/>
      <c r="U25" s="72"/>
      <c r="V25" s="85">
        <v>0</v>
      </c>
      <c r="W25" s="84">
        <v>0</v>
      </c>
      <c r="X25" s="84">
        <f t="shared" si="3"/>
        <v>0</v>
      </c>
      <c r="Y25" s="84">
        <f t="shared" si="4"/>
        <v>0</v>
      </c>
      <c r="Z25" s="86">
        <v>0</v>
      </c>
      <c r="AA25" s="86">
        <f t="shared" si="5"/>
        <v>0</v>
      </c>
      <c r="AB25" s="99">
        <f t="shared" si="6"/>
        <v>0</v>
      </c>
      <c r="AC25" s="99">
        <f t="shared" si="7"/>
        <v>0</v>
      </c>
    </row>
    <row r="28" spans="1:29" ht="14.4" x14ac:dyDescent="0.3">
      <c r="F28" s="4">
        <f>SUM(F14:F27)</f>
        <v>18</v>
      </c>
      <c r="O28" s="5"/>
      <c r="P28" s="5"/>
      <c r="Q28" s="5"/>
      <c r="R28" s="27"/>
      <c r="S28" s="29"/>
      <c r="T28" s="29"/>
      <c r="U28" s="29"/>
    </row>
    <row r="29" spans="1:29" x14ac:dyDescent="0.25">
      <c r="O29" s="40"/>
      <c r="P29" s="41"/>
      <c r="Q29" s="40"/>
      <c r="R29" s="47"/>
      <c r="S29" s="29"/>
      <c r="T29" s="29"/>
      <c r="U29" s="29"/>
    </row>
    <row r="30" spans="1:29" ht="14.4" x14ac:dyDescent="0.3">
      <c r="G30" s="64"/>
      <c r="H30" s="64"/>
      <c r="S30" s="29"/>
      <c r="T30" s="29"/>
      <c r="U30" s="29"/>
    </row>
    <row r="31" spans="1:29" ht="14.4" x14ac:dyDescent="0.3">
      <c r="A31" s="30" t="s">
        <v>241</v>
      </c>
      <c r="G31" s="56"/>
      <c r="H31" s="56"/>
      <c r="S31" s="29"/>
      <c r="T31" s="29"/>
      <c r="U31" s="29"/>
    </row>
    <row r="32" spans="1:29" x14ac:dyDescent="0.25">
      <c r="S32" s="29"/>
      <c r="T32" s="29"/>
      <c r="U32" s="29"/>
    </row>
    <row r="33" spans="19:21" x14ac:dyDescent="0.25">
      <c r="S33" s="29"/>
      <c r="T33" s="29"/>
      <c r="U33" s="29"/>
    </row>
    <row r="34" spans="19:21" x14ac:dyDescent="0.25">
      <c r="S34" s="29"/>
      <c r="T34" s="29"/>
      <c r="U34" s="29"/>
    </row>
    <row r="35" spans="19:21" x14ac:dyDescent="0.25">
      <c r="S35" s="29"/>
      <c r="T35" s="29"/>
      <c r="U35" s="29"/>
    </row>
  </sheetData>
  <mergeCells count="5">
    <mergeCell ref="J12:N12"/>
    <mergeCell ref="O12:R12"/>
    <mergeCell ref="S12:Y12"/>
    <mergeCell ref="Z12:AA12"/>
    <mergeCell ref="AB12:AC12"/>
  </mergeCells>
  <printOptions gridLines="1"/>
  <pageMargins left="0.7" right="0.7" top="0.75" bottom="0.75" header="0.3" footer="0.3"/>
  <pageSetup paperSize="3" scale="3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AC29"/>
  <sheetViews>
    <sheetView zoomScale="75" zoomScaleNormal="75" workbookViewId="0">
      <selection activeCell="G14" sqref="G14"/>
    </sheetView>
  </sheetViews>
  <sheetFormatPr defaultRowHeight="13.2" x14ac:dyDescent="0.25"/>
  <cols>
    <col min="1" max="1" width="20.33203125" customWidth="1"/>
    <col min="2" max="2" width="20.6640625" customWidth="1"/>
    <col min="3" max="3" width="30.6640625" customWidth="1"/>
    <col min="4" max="4" width="13.6640625" customWidth="1"/>
    <col min="5" max="5" width="13.6640625" style="46" customWidth="1"/>
    <col min="6" max="6" width="12" style="46" customWidth="1"/>
    <col min="7" max="7" width="60.6640625" customWidth="1"/>
    <col min="8" max="8" width="13.6640625" customWidth="1"/>
    <col min="9" max="29" width="16.6640625" customWidth="1"/>
  </cols>
  <sheetData>
    <row r="1" spans="1:29" s="3" customFormat="1" ht="15" customHeight="1" x14ac:dyDescent="0.3">
      <c r="E1" s="4"/>
      <c r="F1" s="4"/>
      <c r="O1" s="13"/>
      <c r="P1" s="13"/>
      <c r="Q1" s="5"/>
      <c r="R1" s="5"/>
      <c r="S1" s="5"/>
      <c r="T1" s="5"/>
      <c r="U1" s="5"/>
      <c r="V1" s="5"/>
      <c r="W1" s="5"/>
      <c r="X1" s="5"/>
      <c r="Y1" s="5"/>
    </row>
    <row r="2" spans="1:29" s="3" customFormat="1" ht="21.75" customHeight="1" x14ac:dyDescent="0.3">
      <c r="E2" s="4"/>
      <c r="F2" s="4"/>
      <c r="O2" s="13"/>
      <c r="P2" s="13"/>
      <c r="Q2" s="5"/>
      <c r="R2" s="5"/>
      <c r="S2" s="5"/>
      <c r="T2" s="5"/>
      <c r="U2" s="5"/>
      <c r="V2" s="5"/>
      <c r="W2" s="5"/>
      <c r="X2" s="5"/>
      <c r="Y2" s="5"/>
    </row>
    <row r="3" spans="1:29" s="3" customFormat="1" ht="21.75" customHeight="1" x14ac:dyDescent="0.3">
      <c r="E3" s="4"/>
      <c r="F3" s="4"/>
      <c r="O3" s="13"/>
      <c r="P3" s="13"/>
      <c r="Q3" s="5"/>
      <c r="R3" s="5"/>
      <c r="S3" s="5"/>
      <c r="T3" s="5"/>
      <c r="U3" s="5"/>
      <c r="V3" s="5"/>
      <c r="W3" s="5"/>
      <c r="X3" s="5"/>
      <c r="Y3" s="5"/>
    </row>
    <row r="4" spans="1:29" s="3" customFormat="1" ht="21.75" customHeight="1" x14ac:dyDescent="0.3">
      <c r="E4" s="4"/>
      <c r="F4" s="4"/>
      <c r="O4" s="13"/>
      <c r="P4" s="13"/>
      <c r="Q4" s="5"/>
      <c r="R4" s="5"/>
      <c r="S4" s="5"/>
      <c r="T4" s="5"/>
      <c r="U4" s="5"/>
      <c r="V4" s="5"/>
      <c r="W4" s="5"/>
      <c r="X4" s="5"/>
      <c r="Y4" s="5"/>
    </row>
    <row r="5" spans="1:29" s="3" customFormat="1" ht="21.75" customHeight="1" x14ac:dyDescent="0.3">
      <c r="E5" s="4"/>
      <c r="F5" s="4"/>
      <c r="O5" s="13"/>
      <c r="P5" s="13"/>
      <c r="Q5" s="5"/>
      <c r="R5" s="5"/>
      <c r="S5" s="5"/>
      <c r="T5" s="5"/>
      <c r="U5" s="5"/>
      <c r="V5" s="5"/>
      <c r="W5" s="5"/>
      <c r="X5" s="5"/>
      <c r="Y5" s="5"/>
    </row>
    <row r="6" spans="1:29" s="3" customFormat="1" ht="21.75" customHeight="1" x14ac:dyDescent="0.3">
      <c r="E6" s="4"/>
      <c r="F6" s="4"/>
      <c r="O6" s="13"/>
      <c r="P6" s="13"/>
      <c r="Q6" s="5"/>
      <c r="R6" s="5"/>
      <c r="S6" s="5"/>
      <c r="T6" s="5"/>
      <c r="U6" s="5"/>
      <c r="V6" s="5"/>
      <c r="W6" s="5"/>
      <c r="X6" s="5"/>
      <c r="Y6" s="5"/>
    </row>
    <row r="7" spans="1:29" s="3" customFormat="1" ht="18.75" customHeight="1" x14ac:dyDescent="0.3">
      <c r="E7" s="4"/>
      <c r="F7" s="4"/>
      <c r="O7" s="13"/>
      <c r="P7" s="13"/>
      <c r="Q7" s="5"/>
      <c r="R7" s="5"/>
      <c r="S7" s="5"/>
      <c r="T7" s="5"/>
      <c r="U7" s="5"/>
      <c r="V7" s="5"/>
      <c r="W7" s="5"/>
      <c r="X7" s="5"/>
      <c r="Y7" s="5"/>
    </row>
    <row r="8" spans="1:29" s="3" customFormat="1" ht="15" customHeight="1" x14ac:dyDescent="0.3">
      <c r="E8" s="4"/>
      <c r="F8" s="4"/>
      <c r="O8" s="13"/>
      <c r="P8" s="13"/>
      <c r="Q8" s="5"/>
      <c r="R8" s="5"/>
      <c r="S8" s="5"/>
      <c r="T8" s="5"/>
      <c r="U8" s="5"/>
      <c r="V8" s="5"/>
      <c r="W8" s="5"/>
      <c r="X8" s="5"/>
      <c r="Y8" s="5"/>
    </row>
    <row r="9" spans="1:29" s="3" customFormat="1" ht="15" customHeight="1" x14ac:dyDescent="0.3">
      <c r="E9" s="4"/>
      <c r="F9" s="4"/>
      <c r="O9" s="13"/>
      <c r="P9" s="13"/>
      <c r="Q9" s="5"/>
      <c r="R9" s="5"/>
      <c r="S9" s="5"/>
      <c r="T9" s="5"/>
      <c r="U9" s="5"/>
      <c r="V9" s="5"/>
      <c r="W9" s="5"/>
      <c r="X9" s="5"/>
      <c r="Y9" s="5"/>
    </row>
    <row r="10" spans="1:29" s="3" customFormat="1" ht="17.25" customHeight="1" x14ac:dyDescent="0.3">
      <c r="A10" s="11" t="s">
        <v>647</v>
      </c>
      <c r="D10" s="74" t="s">
        <v>645</v>
      </c>
      <c r="E10" s="70"/>
      <c r="F10" s="60"/>
      <c r="G10" s="57"/>
      <c r="H10" s="70"/>
      <c r="I10" s="60"/>
      <c r="J10" s="60"/>
      <c r="K10" s="60"/>
      <c r="L10" s="60"/>
      <c r="M10" s="60"/>
      <c r="N10" s="60"/>
      <c r="O10" s="13"/>
      <c r="P10" s="13"/>
      <c r="Q10" s="5"/>
      <c r="R10" s="5"/>
      <c r="S10" s="5"/>
      <c r="T10" s="5"/>
      <c r="U10" s="5"/>
      <c r="V10" s="5"/>
      <c r="W10" s="5"/>
      <c r="X10" s="5"/>
      <c r="Y10" s="5"/>
      <c r="Z10" s="60"/>
      <c r="AA10" s="60"/>
      <c r="AB10" s="73"/>
      <c r="AC10" s="60"/>
    </row>
    <row r="11" spans="1:29" s="3" customFormat="1" ht="17.25" customHeight="1" x14ac:dyDescent="0.3">
      <c r="A11" s="2">
        <v>43041</v>
      </c>
      <c r="B11" s="12"/>
      <c r="C11" s="73"/>
      <c r="D11" s="31"/>
      <c r="E11" s="70"/>
      <c r="F11" s="60"/>
      <c r="G11" s="57"/>
      <c r="H11" s="70"/>
      <c r="I11" s="60"/>
      <c r="J11" s="60"/>
      <c r="K11" s="60"/>
      <c r="L11" s="60"/>
      <c r="M11" s="60"/>
      <c r="N11" s="60"/>
      <c r="O11" s="13"/>
      <c r="P11" s="13"/>
      <c r="Q11" s="5"/>
      <c r="R11" s="5"/>
      <c r="S11" s="5"/>
      <c r="T11" s="5"/>
      <c r="U11" s="5"/>
      <c r="V11" s="5"/>
      <c r="W11" s="5"/>
      <c r="X11" s="5"/>
      <c r="Y11" s="5"/>
      <c r="Z11" s="60"/>
      <c r="AA11" s="60"/>
      <c r="AB11" s="73"/>
      <c r="AC11" s="60"/>
    </row>
    <row r="12" spans="1:29" s="3" customFormat="1" ht="17.25" customHeight="1" x14ac:dyDescent="0.3">
      <c r="A12" s="2"/>
      <c r="B12" s="12"/>
      <c r="C12" s="73"/>
      <c r="D12" s="31"/>
      <c r="E12" s="70"/>
      <c r="F12" s="60"/>
      <c r="G12" s="57"/>
      <c r="H12" s="70"/>
      <c r="I12" s="60"/>
      <c r="J12" s="121" t="s">
        <v>623</v>
      </c>
      <c r="K12" s="121"/>
      <c r="L12" s="121"/>
      <c r="M12" s="121"/>
      <c r="N12" s="121"/>
      <c r="O12" s="122" t="s">
        <v>624</v>
      </c>
      <c r="P12" s="122"/>
      <c r="Q12" s="122"/>
      <c r="R12" s="122"/>
      <c r="S12" s="123" t="s">
        <v>625</v>
      </c>
      <c r="T12" s="123"/>
      <c r="U12" s="123"/>
      <c r="V12" s="123"/>
      <c r="W12" s="123"/>
      <c r="X12" s="123"/>
      <c r="Y12" s="123"/>
      <c r="Z12" s="124" t="s">
        <v>626</v>
      </c>
      <c r="AA12" s="124"/>
      <c r="AB12" s="121" t="s">
        <v>627</v>
      </c>
      <c r="AC12" s="121"/>
    </row>
    <row r="13" spans="1:29" s="3" customFormat="1" ht="31.95" customHeight="1" x14ac:dyDescent="0.3">
      <c r="A13" s="94" t="s">
        <v>0</v>
      </c>
      <c r="B13" s="94" t="s">
        <v>1</v>
      </c>
      <c r="C13" s="94" t="s">
        <v>619</v>
      </c>
      <c r="D13" s="94" t="s">
        <v>171</v>
      </c>
      <c r="E13" s="95" t="s">
        <v>516</v>
      </c>
      <c r="F13" s="95" t="s">
        <v>520</v>
      </c>
      <c r="G13" s="95" t="s">
        <v>727</v>
      </c>
      <c r="H13" s="95" t="s">
        <v>602</v>
      </c>
      <c r="I13" s="95" t="s">
        <v>521</v>
      </c>
      <c r="J13" s="7" t="s">
        <v>539</v>
      </c>
      <c r="K13" s="7" t="s">
        <v>540</v>
      </c>
      <c r="L13" s="7" t="s">
        <v>541</v>
      </c>
      <c r="M13" s="7" t="s">
        <v>542</v>
      </c>
      <c r="N13" s="7" t="s">
        <v>546</v>
      </c>
      <c r="O13" s="92" t="s">
        <v>5</v>
      </c>
      <c r="P13" s="92" t="s">
        <v>84</v>
      </c>
      <c r="Q13" s="93" t="s">
        <v>540</v>
      </c>
      <c r="R13" s="92" t="s">
        <v>620</v>
      </c>
      <c r="S13" s="89" t="s">
        <v>170</v>
      </c>
      <c r="T13" s="89" t="s">
        <v>517</v>
      </c>
      <c r="U13" s="89" t="s">
        <v>615</v>
      </c>
      <c r="V13" s="90" t="s">
        <v>539</v>
      </c>
      <c r="W13" s="90" t="s">
        <v>540</v>
      </c>
      <c r="X13" s="91" t="s">
        <v>542</v>
      </c>
      <c r="Y13" s="91" t="s">
        <v>622</v>
      </c>
      <c r="Z13" s="88" t="s">
        <v>543</v>
      </c>
      <c r="AA13" s="88" t="s">
        <v>544</v>
      </c>
      <c r="AB13" s="7" t="s">
        <v>546</v>
      </c>
      <c r="AC13" s="7" t="s">
        <v>545</v>
      </c>
    </row>
    <row r="14" spans="1:29" s="3" customFormat="1" ht="15" customHeight="1" x14ac:dyDescent="0.3">
      <c r="A14" s="1" t="s">
        <v>103</v>
      </c>
      <c r="B14" s="1" t="s">
        <v>104</v>
      </c>
      <c r="C14" s="1" t="s">
        <v>695</v>
      </c>
      <c r="D14" s="1" t="s">
        <v>583</v>
      </c>
      <c r="E14" s="8" t="s">
        <v>519</v>
      </c>
      <c r="F14" s="8">
        <v>4</v>
      </c>
      <c r="G14" s="62" t="s">
        <v>518</v>
      </c>
      <c r="H14" s="62">
        <v>2700</v>
      </c>
      <c r="I14" s="8" t="s">
        <v>650</v>
      </c>
      <c r="J14" s="65">
        <v>0</v>
      </c>
      <c r="K14" s="65">
        <v>0</v>
      </c>
      <c r="L14" s="65">
        <v>0</v>
      </c>
      <c r="M14" s="65">
        <f t="shared" ref="M14:M19" si="0">+J14+K14+L14</f>
        <v>0</v>
      </c>
      <c r="N14" s="65">
        <f t="shared" ref="N14:N19" si="1">+M14*F14</f>
        <v>0</v>
      </c>
      <c r="O14" s="14"/>
      <c r="P14" s="14"/>
      <c r="Q14" s="107">
        <v>0</v>
      </c>
      <c r="R14" s="107">
        <f t="shared" ref="R14:R19" si="2">+Q14*P14</f>
        <v>0</v>
      </c>
      <c r="S14" s="21"/>
      <c r="T14" s="68"/>
      <c r="U14" s="21"/>
      <c r="V14" s="85">
        <v>0</v>
      </c>
      <c r="W14" s="84">
        <v>0</v>
      </c>
      <c r="X14" s="84">
        <f t="shared" ref="X14:X19" si="3">+W14+V14</f>
        <v>0</v>
      </c>
      <c r="Y14" s="84">
        <f t="shared" ref="Y14:Y19" si="4">+X14*U14</f>
        <v>0</v>
      </c>
      <c r="Z14" s="86">
        <v>0</v>
      </c>
      <c r="AA14" s="86">
        <f t="shared" ref="AA14:AA19" si="5">+Z14*F14</f>
        <v>0</v>
      </c>
      <c r="AB14" s="99">
        <f t="shared" ref="AB14:AB19" si="6">+N14+R14+Y14</f>
        <v>0</v>
      </c>
      <c r="AC14" s="99">
        <f t="shared" ref="AC14:AC19" si="7">+AB14-AA14</f>
        <v>0</v>
      </c>
    </row>
    <row r="15" spans="1:29" s="3" customFormat="1" ht="15" customHeight="1" x14ac:dyDescent="0.3">
      <c r="A15" s="1" t="s">
        <v>103</v>
      </c>
      <c r="B15" s="1" t="s">
        <v>105</v>
      </c>
      <c r="C15" s="1" t="s">
        <v>695</v>
      </c>
      <c r="D15" s="1" t="s">
        <v>583</v>
      </c>
      <c r="E15" s="8" t="s">
        <v>519</v>
      </c>
      <c r="F15" s="8">
        <v>1</v>
      </c>
      <c r="G15" s="62" t="s">
        <v>518</v>
      </c>
      <c r="H15" s="62">
        <v>2700</v>
      </c>
      <c r="I15" s="8" t="s">
        <v>650</v>
      </c>
      <c r="J15" s="65">
        <v>0</v>
      </c>
      <c r="K15" s="65">
        <v>0</v>
      </c>
      <c r="L15" s="65">
        <v>0</v>
      </c>
      <c r="M15" s="65">
        <f t="shared" si="0"/>
        <v>0</v>
      </c>
      <c r="N15" s="65">
        <f t="shared" si="1"/>
        <v>0</v>
      </c>
      <c r="O15" s="14"/>
      <c r="P15" s="14"/>
      <c r="Q15" s="107">
        <v>0</v>
      </c>
      <c r="R15" s="107">
        <f t="shared" si="2"/>
        <v>0</v>
      </c>
      <c r="S15" s="9"/>
      <c r="T15" s="9"/>
      <c r="U15" s="72"/>
      <c r="V15" s="85">
        <v>0</v>
      </c>
      <c r="W15" s="84">
        <v>0</v>
      </c>
      <c r="X15" s="84">
        <f t="shared" si="3"/>
        <v>0</v>
      </c>
      <c r="Y15" s="84">
        <f t="shared" si="4"/>
        <v>0</v>
      </c>
      <c r="Z15" s="86">
        <v>0</v>
      </c>
      <c r="AA15" s="86">
        <f t="shared" si="5"/>
        <v>0</v>
      </c>
      <c r="AB15" s="99">
        <f t="shared" si="6"/>
        <v>0</v>
      </c>
      <c r="AC15" s="99">
        <f t="shared" si="7"/>
        <v>0</v>
      </c>
    </row>
    <row r="16" spans="1:29" s="3" customFormat="1" ht="15" customHeight="1" x14ac:dyDescent="0.3">
      <c r="A16" s="1" t="s">
        <v>107</v>
      </c>
      <c r="B16" s="1" t="s">
        <v>108</v>
      </c>
      <c r="C16" s="1" t="s">
        <v>713</v>
      </c>
      <c r="D16" s="1" t="s">
        <v>578</v>
      </c>
      <c r="E16" s="8" t="s">
        <v>519</v>
      </c>
      <c r="F16" s="8">
        <v>2</v>
      </c>
      <c r="G16" s="67" t="s">
        <v>555</v>
      </c>
      <c r="H16" s="62">
        <v>2700</v>
      </c>
      <c r="I16" s="8" t="s">
        <v>650</v>
      </c>
      <c r="J16" s="65">
        <v>0</v>
      </c>
      <c r="K16" s="65">
        <v>0</v>
      </c>
      <c r="L16" s="65">
        <v>0</v>
      </c>
      <c r="M16" s="65">
        <f t="shared" si="0"/>
        <v>0</v>
      </c>
      <c r="N16" s="65">
        <f t="shared" si="1"/>
        <v>0</v>
      </c>
      <c r="O16" s="14"/>
      <c r="P16" s="14"/>
      <c r="Q16" s="107">
        <v>0</v>
      </c>
      <c r="R16" s="107">
        <f t="shared" si="2"/>
        <v>0</v>
      </c>
      <c r="S16" s="9"/>
      <c r="T16" s="9"/>
      <c r="U16" s="72"/>
      <c r="V16" s="85">
        <v>0</v>
      </c>
      <c r="W16" s="84">
        <v>0</v>
      </c>
      <c r="X16" s="84">
        <f t="shared" si="3"/>
        <v>0</v>
      </c>
      <c r="Y16" s="84">
        <f t="shared" si="4"/>
        <v>0</v>
      </c>
      <c r="Z16" s="86">
        <v>0</v>
      </c>
      <c r="AA16" s="86">
        <f t="shared" si="5"/>
        <v>0</v>
      </c>
      <c r="AB16" s="99">
        <f t="shared" si="6"/>
        <v>0</v>
      </c>
      <c r="AC16" s="99">
        <f t="shared" si="7"/>
        <v>0</v>
      </c>
    </row>
    <row r="17" spans="1:29" s="3" customFormat="1" ht="15" customHeight="1" x14ac:dyDescent="0.3">
      <c r="A17" s="51" t="s">
        <v>501</v>
      </c>
      <c r="B17" s="51" t="s">
        <v>439</v>
      </c>
      <c r="C17" s="51" t="s">
        <v>666</v>
      </c>
      <c r="D17" s="51" t="s">
        <v>2</v>
      </c>
      <c r="E17" s="64" t="s">
        <v>526</v>
      </c>
      <c r="F17" s="56">
        <v>1</v>
      </c>
      <c r="G17" s="56" t="s">
        <v>558</v>
      </c>
      <c r="H17" s="56"/>
      <c r="I17" s="56" t="s">
        <v>649</v>
      </c>
      <c r="J17" s="65">
        <v>0</v>
      </c>
      <c r="K17" s="65">
        <v>0</v>
      </c>
      <c r="L17" s="65">
        <v>0</v>
      </c>
      <c r="M17" s="65">
        <f t="shared" si="0"/>
        <v>0</v>
      </c>
      <c r="N17" s="65">
        <f t="shared" si="1"/>
        <v>0</v>
      </c>
      <c r="O17" s="14"/>
      <c r="P17" s="14"/>
      <c r="Q17" s="107">
        <v>0</v>
      </c>
      <c r="R17" s="107">
        <f t="shared" si="2"/>
        <v>0</v>
      </c>
      <c r="S17" s="9"/>
      <c r="T17" s="9"/>
      <c r="U17" s="72"/>
      <c r="V17" s="85">
        <v>0</v>
      </c>
      <c r="W17" s="84">
        <v>0</v>
      </c>
      <c r="X17" s="84">
        <f t="shared" si="3"/>
        <v>0</v>
      </c>
      <c r="Y17" s="84">
        <f t="shared" si="4"/>
        <v>0</v>
      </c>
      <c r="Z17" s="86">
        <v>0</v>
      </c>
      <c r="AA17" s="86">
        <f t="shared" si="5"/>
        <v>0</v>
      </c>
      <c r="AB17" s="99">
        <f t="shared" si="6"/>
        <v>0</v>
      </c>
      <c r="AC17" s="99">
        <f t="shared" si="7"/>
        <v>0</v>
      </c>
    </row>
    <row r="18" spans="1:29" s="3" customFormat="1" ht="15" customHeight="1" x14ac:dyDescent="0.3">
      <c r="A18" s="1" t="s">
        <v>109</v>
      </c>
      <c r="B18" s="1" t="s">
        <v>439</v>
      </c>
      <c r="C18" s="1" t="s">
        <v>666</v>
      </c>
      <c r="D18" s="52" t="s">
        <v>577</v>
      </c>
      <c r="E18" s="64" t="s">
        <v>409</v>
      </c>
      <c r="F18" s="64">
        <v>1</v>
      </c>
      <c r="G18" s="8" t="s">
        <v>553</v>
      </c>
      <c r="H18" s="8">
        <v>4000</v>
      </c>
      <c r="I18" s="8" t="s">
        <v>649</v>
      </c>
      <c r="J18" s="65">
        <v>0</v>
      </c>
      <c r="K18" s="65">
        <v>0</v>
      </c>
      <c r="L18" s="65">
        <v>0</v>
      </c>
      <c r="M18" s="65">
        <f t="shared" si="0"/>
        <v>0</v>
      </c>
      <c r="N18" s="65">
        <f t="shared" si="1"/>
        <v>0</v>
      </c>
      <c r="O18" s="14"/>
      <c r="P18" s="14"/>
      <c r="Q18" s="107">
        <v>0</v>
      </c>
      <c r="R18" s="107">
        <f t="shared" si="2"/>
        <v>0</v>
      </c>
      <c r="S18" s="48"/>
      <c r="T18" s="48"/>
      <c r="U18" s="72"/>
      <c r="V18" s="85">
        <v>0</v>
      </c>
      <c r="W18" s="84">
        <v>0</v>
      </c>
      <c r="X18" s="84">
        <f t="shared" si="3"/>
        <v>0</v>
      </c>
      <c r="Y18" s="84">
        <f t="shared" si="4"/>
        <v>0</v>
      </c>
      <c r="Z18" s="86">
        <v>0</v>
      </c>
      <c r="AA18" s="86">
        <f t="shared" si="5"/>
        <v>0</v>
      </c>
      <c r="AB18" s="99">
        <f t="shared" si="6"/>
        <v>0</v>
      </c>
      <c r="AC18" s="99">
        <f t="shared" si="7"/>
        <v>0</v>
      </c>
    </row>
    <row r="19" spans="1:29" s="3" customFormat="1" ht="15" customHeight="1" x14ac:dyDescent="0.3">
      <c r="A19" s="1" t="s">
        <v>92</v>
      </c>
      <c r="B19" s="1" t="s">
        <v>106</v>
      </c>
      <c r="C19" s="1" t="s">
        <v>681</v>
      </c>
      <c r="D19" s="1" t="s">
        <v>577</v>
      </c>
      <c r="E19" s="8" t="s">
        <v>409</v>
      </c>
      <c r="F19" s="8">
        <v>3</v>
      </c>
      <c r="G19" s="8" t="s">
        <v>553</v>
      </c>
      <c r="H19" s="8">
        <v>4000</v>
      </c>
      <c r="I19" s="8" t="s">
        <v>650</v>
      </c>
      <c r="J19" s="65">
        <v>0</v>
      </c>
      <c r="K19" s="65">
        <v>0</v>
      </c>
      <c r="L19" s="65">
        <v>0</v>
      </c>
      <c r="M19" s="65">
        <f t="shared" si="0"/>
        <v>0</v>
      </c>
      <c r="N19" s="65">
        <f t="shared" si="1"/>
        <v>0</v>
      </c>
      <c r="O19" s="14"/>
      <c r="P19" s="14"/>
      <c r="Q19" s="107">
        <v>0</v>
      </c>
      <c r="R19" s="107">
        <f t="shared" si="2"/>
        <v>0</v>
      </c>
      <c r="S19" s="9"/>
      <c r="T19" s="9"/>
      <c r="U19" s="72"/>
      <c r="V19" s="85">
        <v>0</v>
      </c>
      <c r="W19" s="84">
        <v>0</v>
      </c>
      <c r="X19" s="84">
        <f t="shared" si="3"/>
        <v>0</v>
      </c>
      <c r="Y19" s="84">
        <f t="shared" si="4"/>
        <v>0</v>
      </c>
      <c r="Z19" s="86">
        <v>0</v>
      </c>
      <c r="AA19" s="86">
        <f t="shared" si="5"/>
        <v>0</v>
      </c>
      <c r="AB19" s="99">
        <f t="shared" si="6"/>
        <v>0</v>
      </c>
      <c r="AC19" s="99">
        <f t="shared" si="7"/>
        <v>0</v>
      </c>
    </row>
    <row r="20" spans="1:29" s="3" customFormat="1" ht="15" customHeight="1" x14ac:dyDescent="0.3">
      <c r="A20" s="1"/>
      <c r="B20" s="1"/>
      <c r="C20" s="1"/>
      <c r="D20" s="1"/>
      <c r="E20" s="8"/>
      <c r="F20" s="8"/>
      <c r="G20" s="1"/>
      <c r="H20" s="1"/>
      <c r="I20" s="1"/>
      <c r="J20" s="1"/>
      <c r="K20" s="1"/>
      <c r="L20" s="1"/>
      <c r="M20" s="1"/>
      <c r="N20" s="1"/>
      <c r="O20" s="14"/>
      <c r="P20" s="14"/>
      <c r="Q20" s="48"/>
      <c r="R20" s="48"/>
      <c r="S20" s="48"/>
      <c r="T20" s="48"/>
      <c r="U20" s="72"/>
      <c r="V20" s="48"/>
      <c r="W20" s="48"/>
      <c r="X20" s="48"/>
      <c r="Y20" s="48"/>
      <c r="Z20" s="1"/>
      <c r="AA20" s="1"/>
      <c r="AB20" s="1"/>
      <c r="AC20" s="1"/>
    </row>
    <row r="22" spans="1:29" ht="14.4" x14ac:dyDescent="0.3">
      <c r="F22" s="4">
        <f>SUM(F14:F21)</f>
        <v>12</v>
      </c>
      <c r="O22" s="5"/>
      <c r="P22" s="5"/>
      <c r="Q22" s="5"/>
      <c r="R22" s="27"/>
      <c r="S22" s="29"/>
      <c r="T22" s="29"/>
      <c r="U22" s="29"/>
    </row>
    <row r="23" spans="1:29" x14ac:dyDescent="0.25">
      <c r="O23" s="40"/>
      <c r="P23" s="41"/>
      <c r="Q23" s="40"/>
      <c r="R23" s="47"/>
      <c r="S23" s="29"/>
      <c r="T23" s="29"/>
      <c r="U23" s="29"/>
    </row>
    <row r="24" spans="1:29" x14ac:dyDescent="0.25">
      <c r="A24" s="30" t="s">
        <v>241</v>
      </c>
      <c r="S24" s="29"/>
      <c r="T24" s="29"/>
      <c r="U24" s="29"/>
    </row>
    <row r="25" spans="1:29" x14ac:dyDescent="0.25">
      <c r="S25" s="29"/>
      <c r="T25" s="29"/>
      <c r="U25" s="29"/>
    </row>
    <row r="26" spans="1:29" x14ac:dyDescent="0.25">
      <c r="S26" s="29"/>
      <c r="T26" s="29"/>
      <c r="U26" s="29"/>
    </row>
    <row r="27" spans="1:29" x14ac:dyDescent="0.25">
      <c r="S27" s="29"/>
      <c r="T27" s="29"/>
      <c r="U27" s="29"/>
    </row>
    <row r="28" spans="1:29" x14ac:dyDescent="0.25">
      <c r="S28" s="29"/>
      <c r="T28" s="29"/>
      <c r="U28" s="29"/>
    </row>
    <row r="29" spans="1:29" x14ac:dyDescent="0.25">
      <c r="S29" s="29"/>
      <c r="T29" s="29"/>
      <c r="U29" s="29"/>
    </row>
  </sheetData>
  <mergeCells count="5">
    <mergeCell ref="J12:N12"/>
    <mergeCell ref="O12:R12"/>
    <mergeCell ref="S12:Y12"/>
    <mergeCell ref="Z12:AA12"/>
    <mergeCell ref="AB12:AC12"/>
  </mergeCells>
  <printOptions gridLines="1"/>
  <pageMargins left="0.7" right="0.7" top="0.75" bottom="0.75" header="0.3" footer="0.3"/>
  <pageSetup paperSize="3" scale="3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AC65536"/>
  <sheetViews>
    <sheetView zoomScale="75" zoomScaleNormal="75" workbookViewId="0">
      <selection activeCell="G20" sqref="G20"/>
    </sheetView>
  </sheetViews>
  <sheetFormatPr defaultRowHeight="13.2" x14ac:dyDescent="0.25"/>
  <cols>
    <col min="1" max="1" width="29.33203125" customWidth="1"/>
    <col min="2" max="2" width="20.6640625" customWidth="1"/>
    <col min="3" max="3" width="30.6640625" style="120" customWidth="1"/>
    <col min="4" max="4" width="19" customWidth="1"/>
    <col min="5" max="5" width="13.6640625" style="46" customWidth="1"/>
    <col min="6" max="6" width="12.6640625" style="46" customWidth="1"/>
    <col min="7" max="7" width="60.6640625" customWidth="1"/>
    <col min="8" max="8" width="13.6640625" style="46" customWidth="1"/>
    <col min="9" max="9" width="37.33203125" style="46" customWidth="1"/>
    <col min="10" max="18" width="16.6640625" customWidth="1"/>
    <col min="19" max="21" width="16.6640625" style="29" customWidth="1"/>
    <col min="22" max="29" width="16.6640625" customWidth="1"/>
  </cols>
  <sheetData>
    <row r="1" spans="1:29" s="3" customFormat="1" ht="15" customHeight="1" x14ac:dyDescent="0.3">
      <c r="C1" s="113"/>
      <c r="E1" s="4"/>
      <c r="F1" s="4"/>
      <c r="H1" s="4"/>
      <c r="I1" s="4"/>
      <c r="O1" s="13"/>
      <c r="P1" s="13"/>
      <c r="Q1" s="5"/>
      <c r="R1" s="5"/>
      <c r="S1" s="28"/>
      <c r="T1" s="28"/>
      <c r="U1" s="28"/>
      <c r="V1" s="5"/>
      <c r="W1" s="5"/>
      <c r="X1" s="5"/>
      <c r="Y1" s="5"/>
    </row>
    <row r="2" spans="1:29" s="3" customFormat="1" ht="21.75" customHeight="1" x14ac:dyDescent="0.3">
      <c r="C2" s="113"/>
      <c r="E2" s="4"/>
      <c r="F2" s="4"/>
      <c r="H2" s="4"/>
      <c r="I2" s="4"/>
      <c r="O2" s="13"/>
      <c r="P2" s="13"/>
      <c r="Q2" s="5"/>
      <c r="R2" s="5"/>
      <c r="S2" s="28"/>
      <c r="T2" s="28"/>
      <c r="U2" s="28"/>
      <c r="V2" s="5"/>
      <c r="W2" s="5"/>
      <c r="X2" s="5"/>
      <c r="Y2" s="5"/>
    </row>
    <row r="3" spans="1:29" s="3" customFormat="1" ht="21.75" customHeight="1" x14ac:dyDescent="0.3">
      <c r="C3" s="113"/>
      <c r="E3" s="4"/>
      <c r="F3" s="4"/>
      <c r="H3" s="4"/>
      <c r="I3" s="4"/>
      <c r="O3" s="13"/>
      <c r="P3" s="13"/>
      <c r="Q3" s="5"/>
      <c r="R3" s="5"/>
      <c r="S3" s="28"/>
      <c r="T3" s="28"/>
      <c r="U3" s="28"/>
      <c r="V3" s="5"/>
      <c r="W3" s="5"/>
      <c r="X3" s="5"/>
      <c r="Y3" s="5"/>
    </row>
    <row r="4" spans="1:29" s="3" customFormat="1" ht="21.75" customHeight="1" x14ac:dyDescent="0.3">
      <c r="C4" s="113"/>
      <c r="E4" s="4"/>
      <c r="F4" s="4"/>
      <c r="H4" s="4"/>
      <c r="I4" s="4"/>
      <c r="O4" s="13"/>
      <c r="P4" s="13"/>
      <c r="Q4" s="5"/>
      <c r="R4" s="5"/>
      <c r="S4" s="28"/>
      <c r="T4" s="28"/>
      <c r="U4" s="28"/>
      <c r="V4" s="5"/>
      <c r="W4" s="5"/>
      <c r="X4" s="5"/>
      <c r="Y4" s="5"/>
    </row>
    <row r="5" spans="1:29" s="3" customFormat="1" ht="21.75" customHeight="1" x14ac:dyDescent="0.3">
      <c r="C5" s="113"/>
      <c r="E5" s="4"/>
      <c r="F5" s="4"/>
      <c r="H5" s="4"/>
      <c r="I5" s="4"/>
      <c r="O5" s="13"/>
      <c r="P5" s="13"/>
      <c r="Q5" s="5"/>
      <c r="R5" s="5"/>
      <c r="S5" s="28"/>
      <c r="T5" s="28"/>
      <c r="U5" s="28"/>
      <c r="V5" s="5"/>
      <c r="W5" s="5"/>
      <c r="X5" s="5"/>
      <c r="Y5" s="5"/>
    </row>
    <row r="6" spans="1:29" s="3" customFormat="1" ht="21.75" customHeight="1" x14ac:dyDescent="0.3">
      <c r="C6" s="113"/>
      <c r="E6" s="4"/>
      <c r="F6" s="4"/>
      <c r="H6" s="4"/>
      <c r="I6" s="4"/>
      <c r="O6" s="13"/>
      <c r="P6" s="13"/>
      <c r="Q6" s="5"/>
      <c r="R6" s="5"/>
      <c r="S6" s="28"/>
      <c r="T6" s="28"/>
      <c r="U6" s="28"/>
      <c r="V6" s="5"/>
      <c r="W6" s="5"/>
      <c r="X6" s="5"/>
      <c r="Y6" s="5"/>
    </row>
    <row r="7" spans="1:29" s="3" customFormat="1" ht="18.75" customHeight="1" x14ac:dyDescent="0.3">
      <c r="C7" s="113"/>
      <c r="E7" s="4"/>
      <c r="F7" s="4"/>
      <c r="H7" s="4"/>
      <c r="I7" s="4"/>
      <c r="O7" s="13"/>
      <c r="P7" s="13"/>
      <c r="Q7" s="5"/>
      <c r="R7" s="5"/>
      <c r="S7" s="28"/>
      <c r="T7" s="28"/>
      <c r="U7" s="28"/>
      <c r="V7" s="5"/>
      <c r="W7" s="5"/>
      <c r="X7" s="5"/>
      <c r="Y7" s="5"/>
    </row>
    <row r="8" spans="1:29" s="3" customFormat="1" ht="15" customHeight="1" x14ac:dyDescent="0.3">
      <c r="C8" s="113"/>
      <c r="E8" s="4"/>
      <c r="F8" s="4"/>
      <c r="H8" s="4"/>
      <c r="I8" s="4"/>
      <c r="O8" s="13"/>
      <c r="P8" s="13"/>
      <c r="Q8" s="5"/>
      <c r="R8" s="5"/>
      <c r="S8" s="28"/>
      <c r="T8" s="28"/>
      <c r="U8" s="28"/>
      <c r="V8" s="5"/>
      <c r="W8" s="5"/>
      <c r="X8" s="5"/>
      <c r="Y8" s="5"/>
    </row>
    <row r="9" spans="1:29" s="3" customFormat="1" ht="15" customHeight="1" x14ac:dyDescent="0.3">
      <c r="C9" s="113"/>
      <c r="E9" s="4"/>
      <c r="F9" s="4"/>
      <c r="H9" s="4"/>
      <c r="I9" s="4"/>
      <c r="O9" s="13"/>
      <c r="P9" s="13"/>
      <c r="Q9" s="5"/>
      <c r="R9" s="5"/>
      <c r="S9" s="28"/>
      <c r="T9" s="28"/>
      <c r="U9" s="28"/>
      <c r="V9" s="5"/>
      <c r="W9" s="5"/>
      <c r="X9" s="5"/>
      <c r="Y9" s="5"/>
    </row>
    <row r="10" spans="1:29" s="3" customFormat="1" ht="17.25" customHeight="1" x14ac:dyDescent="0.3">
      <c r="A10" s="11" t="s">
        <v>648</v>
      </c>
      <c r="C10" s="113"/>
      <c r="D10" s="31"/>
      <c r="E10" s="74" t="s">
        <v>645</v>
      </c>
      <c r="F10" s="60"/>
      <c r="G10" s="57"/>
      <c r="H10" s="70"/>
      <c r="I10" s="70"/>
      <c r="J10" s="60"/>
      <c r="K10" s="60"/>
      <c r="L10" s="60"/>
      <c r="M10" s="60"/>
      <c r="N10" s="60"/>
      <c r="O10" s="13"/>
      <c r="P10" s="13"/>
      <c r="Q10" s="5"/>
      <c r="R10" s="5"/>
      <c r="S10" s="28"/>
      <c r="T10" s="28"/>
      <c r="U10" s="28"/>
      <c r="V10" s="5"/>
      <c r="W10" s="5"/>
      <c r="X10" s="5"/>
      <c r="Y10" s="5"/>
      <c r="Z10" s="60"/>
      <c r="AA10" s="60"/>
      <c r="AB10" s="82"/>
      <c r="AC10" s="60"/>
    </row>
    <row r="11" spans="1:29" s="3" customFormat="1" ht="17.25" customHeight="1" x14ac:dyDescent="0.3">
      <c r="A11" s="2">
        <v>43041</v>
      </c>
      <c r="B11" s="12"/>
      <c r="C11" s="11"/>
      <c r="D11" s="31"/>
      <c r="E11" s="70"/>
      <c r="F11" s="60"/>
      <c r="G11" s="57"/>
      <c r="H11" s="70"/>
      <c r="I11" s="70"/>
      <c r="J11" s="60"/>
      <c r="K11" s="60"/>
      <c r="L11" s="60"/>
      <c r="M11" s="60"/>
      <c r="N11" s="60"/>
      <c r="O11" s="13"/>
      <c r="P11" s="13"/>
      <c r="Q11" s="5"/>
      <c r="R11" s="5"/>
      <c r="S11" s="28"/>
      <c r="T11" s="28"/>
      <c r="U11" s="28"/>
      <c r="V11" s="5"/>
      <c r="W11" s="5"/>
      <c r="X11" s="5"/>
      <c r="Y11" s="5"/>
      <c r="Z11" s="60"/>
      <c r="AA11" s="60"/>
      <c r="AB11" s="82"/>
      <c r="AC11" s="60"/>
    </row>
    <row r="12" spans="1:29" s="3" customFormat="1" ht="17.25" customHeight="1" x14ac:dyDescent="0.3">
      <c r="A12" s="2"/>
      <c r="B12" s="12"/>
      <c r="C12" s="11"/>
      <c r="D12" s="31"/>
      <c r="E12" s="70"/>
      <c r="F12" s="60"/>
      <c r="G12" s="57"/>
      <c r="H12" s="70"/>
      <c r="I12" s="70"/>
      <c r="J12" s="128" t="s">
        <v>623</v>
      </c>
      <c r="K12" s="129"/>
      <c r="L12" s="129"/>
      <c r="M12" s="129"/>
      <c r="N12" s="130"/>
      <c r="O12" s="125" t="s">
        <v>624</v>
      </c>
      <c r="P12" s="126"/>
      <c r="Q12" s="126"/>
      <c r="R12" s="127"/>
      <c r="S12" s="131" t="s">
        <v>625</v>
      </c>
      <c r="T12" s="132"/>
      <c r="U12" s="132"/>
      <c r="V12" s="132"/>
      <c r="W12" s="132"/>
      <c r="X12" s="132"/>
      <c r="Y12" s="133"/>
      <c r="Z12" s="134" t="s">
        <v>626</v>
      </c>
      <c r="AA12" s="135"/>
      <c r="AB12" s="128" t="s">
        <v>627</v>
      </c>
      <c r="AC12" s="130"/>
    </row>
    <row r="13" spans="1:29" s="3" customFormat="1" ht="33" customHeight="1" x14ac:dyDescent="0.3">
      <c r="A13" s="94" t="s">
        <v>0</v>
      </c>
      <c r="B13" s="94" t="s">
        <v>1</v>
      </c>
      <c r="C13" s="114" t="s">
        <v>619</v>
      </c>
      <c r="D13" s="94" t="s">
        <v>171</v>
      </c>
      <c r="E13" s="95" t="s">
        <v>516</v>
      </c>
      <c r="F13" s="95" t="s">
        <v>520</v>
      </c>
      <c r="G13" s="95" t="s">
        <v>727</v>
      </c>
      <c r="H13" s="95" t="s">
        <v>602</v>
      </c>
      <c r="I13" s="95" t="s">
        <v>521</v>
      </c>
      <c r="J13" s="7" t="s">
        <v>539</v>
      </c>
      <c r="K13" s="7" t="s">
        <v>540</v>
      </c>
      <c r="L13" s="7" t="s">
        <v>541</v>
      </c>
      <c r="M13" s="7" t="s">
        <v>542</v>
      </c>
      <c r="N13" s="7" t="s">
        <v>546</v>
      </c>
      <c r="O13" s="92" t="s">
        <v>5</v>
      </c>
      <c r="P13" s="92" t="s">
        <v>84</v>
      </c>
      <c r="Q13" s="93" t="s">
        <v>540</v>
      </c>
      <c r="R13" s="92" t="s">
        <v>620</v>
      </c>
      <c r="S13" s="89" t="s">
        <v>170</v>
      </c>
      <c r="T13" s="89" t="s">
        <v>517</v>
      </c>
      <c r="U13" s="89" t="s">
        <v>615</v>
      </c>
      <c r="V13" s="90" t="s">
        <v>539</v>
      </c>
      <c r="W13" s="90" t="s">
        <v>540</v>
      </c>
      <c r="X13" s="91" t="s">
        <v>542</v>
      </c>
      <c r="Y13" s="91" t="s">
        <v>622</v>
      </c>
      <c r="Z13" s="88" t="s">
        <v>543</v>
      </c>
      <c r="AA13" s="88" t="s">
        <v>544</v>
      </c>
      <c r="AB13" s="7" t="s">
        <v>546</v>
      </c>
      <c r="AC13" s="7" t="s">
        <v>545</v>
      </c>
    </row>
    <row r="14" spans="1:29" s="3" customFormat="1" ht="15" customHeight="1" x14ac:dyDescent="0.3">
      <c r="A14" s="1" t="s">
        <v>267</v>
      </c>
      <c r="B14" s="1" t="s">
        <v>239</v>
      </c>
      <c r="C14" s="115" t="s">
        <v>667</v>
      </c>
      <c r="D14" s="1" t="s">
        <v>579</v>
      </c>
      <c r="E14" s="8" t="s">
        <v>526</v>
      </c>
      <c r="F14" s="8">
        <v>2</v>
      </c>
      <c r="G14" s="64" t="s">
        <v>532</v>
      </c>
      <c r="H14" s="8">
        <v>3500</v>
      </c>
      <c r="I14" s="8" t="s">
        <v>650</v>
      </c>
      <c r="J14" s="65">
        <v>0</v>
      </c>
      <c r="K14" s="65">
        <v>0</v>
      </c>
      <c r="L14" s="65">
        <v>0</v>
      </c>
      <c r="M14" s="65">
        <f>+J14+K14+L14</f>
        <v>0</v>
      </c>
      <c r="N14" s="65">
        <f>+M14*F14</f>
        <v>0</v>
      </c>
      <c r="O14" s="14" t="s">
        <v>16</v>
      </c>
      <c r="P14" s="14">
        <v>1</v>
      </c>
      <c r="Q14" s="107">
        <v>0</v>
      </c>
      <c r="R14" s="107">
        <f>+Q14*P14</f>
        <v>0</v>
      </c>
      <c r="S14" s="21"/>
      <c r="T14" s="68"/>
      <c r="U14" s="21"/>
      <c r="V14" s="85">
        <v>0</v>
      </c>
      <c r="W14" s="84">
        <v>0</v>
      </c>
      <c r="X14" s="84">
        <f>+W14+V14</f>
        <v>0</v>
      </c>
      <c r="Y14" s="84">
        <f>+X14*U14</f>
        <v>0</v>
      </c>
      <c r="Z14" s="86">
        <v>0</v>
      </c>
      <c r="AA14" s="86">
        <f>+Z14*F14</f>
        <v>0</v>
      </c>
      <c r="AB14" s="99">
        <f>+N14+R14+Y14</f>
        <v>0</v>
      </c>
      <c r="AC14" s="99">
        <f>+AB14-AA14</f>
        <v>0</v>
      </c>
    </row>
    <row r="15" spans="1:29" s="3" customFormat="1" ht="15" customHeight="1" x14ac:dyDescent="0.3">
      <c r="A15" s="53" t="s">
        <v>502</v>
      </c>
      <c r="B15" s="53" t="s">
        <v>417</v>
      </c>
      <c r="C15" s="116" t="s">
        <v>662</v>
      </c>
      <c r="D15" s="53" t="s">
        <v>585</v>
      </c>
      <c r="E15" s="49" t="s">
        <v>94</v>
      </c>
      <c r="F15" s="49">
        <v>1</v>
      </c>
      <c r="G15" s="53"/>
      <c r="H15" s="49"/>
      <c r="I15" s="49" t="s">
        <v>523</v>
      </c>
      <c r="J15" s="65">
        <v>0</v>
      </c>
      <c r="K15" s="65">
        <v>0</v>
      </c>
      <c r="L15" s="65">
        <v>0</v>
      </c>
      <c r="M15" s="65">
        <f t="shared" ref="M15:M78" si="0">+J15+K15+L15</f>
        <v>0</v>
      </c>
      <c r="N15" s="65">
        <f t="shared" ref="N15:N78" si="1">+M15*F15</f>
        <v>0</v>
      </c>
      <c r="O15" s="14"/>
      <c r="P15" s="14"/>
      <c r="Q15" s="107">
        <v>0</v>
      </c>
      <c r="R15" s="107">
        <f t="shared" ref="R15:R78" si="2">+Q15*P15</f>
        <v>0</v>
      </c>
      <c r="S15" s="21"/>
      <c r="T15" s="21"/>
      <c r="U15" s="21"/>
      <c r="V15" s="85">
        <v>0</v>
      </c>
      <c r="W15" s="84">
        <v>0</v>
      </c>
      <c r="X15" s="84">
        <f t="shared" ref="X15:X78" si="3">+W15+V15</f>
        <v>0</v>
      </c>
      <c r="Y15" s="84">
        <f t="shared" ref="Y15:Y78" si="4">+X15*U15</f>
        <v>0</v>
      </c>
      <c r="Z15" s="86">
        <v>0</v>
      </c>
      <c r="AA15" s="86">
        <f t="shared" ref="AA15:AA78" si="5">+Z15*F15</f>
        <v>0</v>
      </c>
      <c r="AB15" s="99">
        <f t="shared" ref="AB15:AB78" si="6">+N15+R15+Y15</f>
        <v>0</v>
      </c>
      <c r="AC15" s="99">
        <f t="shared" ref="AC15:AC78" si="7">+AB15-AA15</f>
        <v>0</v>
      </c>
    </row>
    <row r="16" spans="1:29" s="3" customFormat="1" ht="15" customHeight="1" x14ac:dyDescent="0.3">
      <c r="A16" s="1" t="s">
        <v>277</v>
      </c>
      <c r="B16" s="1" t="s">
        <v>239</v>
      </c>
      <c r="C16" s="115" t="s">
        <v>667</v>
      </c>
      <c r="D16" s="1" t="s">
        <v>579</v>
      </c>
      <c r="E16" s="8" t="s">
        <v>526</v>
      </c>
      <c r="F16" s="8">
        <v>9</v>
      </c>
      <c r="G16" s="64" t="s">
        <v>532</v>
      </c>
      <c r="H16" s="8">
        <v>3500</v>
      </c>
      <c r="I16" s="8" t="s">
        <v>650</v>
      </c>
      <c r="J16" s="65">
        <v>0</v>
      </c>
      <c r="K16" s="65">
        <v>0</v>
      </c>
      <c r="L16" s="65">
        <v>0</v>
      </c>
      <c r="M16" s="65">
        <f t="shared" si="0"/>
        <v>0</v>
      </c>
      <c r="N16" s="65">
        <f t="shared" si="1"/>
        <v>0</v>
      </c>
      <c r="O16" s="14" t="s">
        <v>384</v>
      </c>
      <c r="P16" s="68">
        <v>2</v>
      </c>
      <c r="Q16" s="107">
        <v>0</v>
      </c>
      <c r="R16" s="107">
        <f t="shared" si="2"/>
        <v>0</v>
      </c>
      <c r="S16" s="21"/>
      <c r="T16" s="21"/>
      <c r="U16" s="21"/>
      <c r="V16" s="85">
        <v>0</v>
      </c>
      <c r="W16" s="84">
        <v>0</v>
      </c>
      <c r="X16" s="84">
        <f t="shared" si="3"/>
        <v>0</v>
      </c>
      <c r="Y16" s="84">
        <f t="shared" si="4"/>
        <v>0</v>
      </c>
      <c r="Z16" s="86">
        <v>0</v>
      </c>
      <c r="AA16" s="86">
        <f t="shared" si="5"/>
        <v>0</v>
      </c>
      <c r="AB16" s="99">
        <f t="shared" si="6"/>
        <v>0</v>
      </c>
      <c r="AC16" s="99">
        <f t="shared" si="7"/>
        <v>0</v>
      </c>
    </row>
    <row r="17" spans="1:29" s="3" customFormat="1" ht="15" customHeight="1" x14ac:dyDescent="0.3">
      <c r="A17" s="53" t="s">
        <v>503</v>
      </c>
      <c r="B17" s="53" t="s">
        <v>417</v>
      </c>
      <c r="C17" s="116" t="s">
        <v>662</v>
      </c>
      <c r="D17" s="53" t="s">
        <v>585</v>
      </c>
      <c r="E17" s="49" t="s">
        <v>94</v>
      </c>
      <c r="F17" s="49">
        <v>2</v>
      </c>
      <c r="G17" s="53"/>
      <c r="H17" s="49"/>
      <c r="I17" s="49" t="s">
        <v>523</v>
      </c>
      <c r="J17" s="65">
        <v>0</v>
      </c>
      <c r="K17" s="65">
        <v>0</v>
      </c>
      <c r="L17" s="65">
        <v>0</v>
      </c>
      <c r="M17" s="65">
        <f t="shared" si="0"/>
        <v>0</v>
      </c>
      <c r="N17" s="65">
        <f t="shared" si="1"/>
        <v>0</v>
      </c>
      <c r="O17" s="14"/>
      <c r="P17" s="14"/>
      <c r="Q17" s="107">
        <v>0</v>
      </c>
      <c r="R17" s="107">
        <f t="shared" si="2"/>
        <v>0</v>
      </c>
      <c r="S17" s="21"/>
      <c r="T17" s="21"/>
      <c r="U17" s="21"/>
      <c r="V17" s="85">
        <v>0</v>
      </c>
      <c r="W17" s="84">
        <v>0</v>
      </c>
      <c r="X17" s="84">
        <f t="shared" si="3"/>
        <v>0</v>
      </c>
      <c r="Y17" s="84">
        <f t="shared" si="4"/>
        <v>0</v>
      </c>
      <c r="Z17" s="86">
        <v>0</v>
      </c>
      <c r="AA17" s="86">
        <f t="shared" si="5"/>
        <v>0</v>
      </c>
      <c r="AB17" s="99">
        <f t="shared" si="6"/>
        <v>0</v>
      </c>
      <c r="AC17" s="99">
        <f t="shared" si="7"/>
        <v>0</v>
      </c>
    </row>
    <row r="18" spans="1:29" s="3" customFormat="1" ht="15" customHeight="1" x14ac:dyDescent="0.3">
      <c r="A18" s="1" t="s">
        <v>268</v>
      </c>
      <c r="B18" s="1" t="s">
        <v>239</v>
      </c>
      <c r="C18" s="115" t="s">
        <v>667</v>
      </c>
      <c r="D18" s="1" t="s">
        <v>579</v>
      </c>
      <c r="E18" s="8" t="s">
        <v>526</v>
      </c>
      <c r="F18" s="8">
        <v>4</v>
      </c>
      <c r="G18" s="64" t="s">
        <v>533</v>
      </c>
      <c r="H18" s="8">
        <v>3500</v>
      </c>
      <c r="I18" s="8" t="s">
        <v>650</v>
      </c>
      <c r="J18" s="65">
        <v>0</v>
      </c>
      <c r="K18" s="65">
        <v>0</v>
      </c>
      <c r="L18" s="65">
        <v>0</v>
      </c>
      <c r="M18" s="65">
        <f t="shared" si="0"/>
        <v>0</v>
      </c>
      <c r="N18" s="65">
        <f t="shared" si="1"/>
        <v>0</v>
      </c>
      <c r="O18" s="14" t="s">
        <v>266</v>
      </c>
      <c r="P18" s="68">
        <v>1</v>
      </c>
      <c r="Q18" s="107">
        <v>0</v>
      </c>
      <c r="R18" s="107">
        <f t="shared" si="2"/>
        <v>0</v>
      </c>
      <c r="S18" s="21" t="s">
        <v>170</v>
      </c>
      <c r="T18" s="21"/>
      <c r="U18" s="21">
        <v>1</v>
      </c>
      <c r="V18" s="85">
        <v>0</v>
      </c>
      <c r="W18" s="84">
        <v>0</v>
      </c>
      <c r="X18" s="84">
        <f t="shared" si="3"/>
        <v>0</v>
      </c>
      <c r="Y18" s="84">
        <f t="shared" si="4"/>
        <v>0</v>
      </c>
      <c r="Z18" s="86">
        <v>0</v>
      </c>
      <c r="AA18" s="86">
        <f t="shared" si="5"/>
        <v>0</v>
      </c>
      <c r="AB18" s="99">
        <f t="shared" si="6"/>
        <v>0</v>
      </c>
      <c r="AC18" s="99">
        <f t="shared" si="7"/>
        <v>0</v>
      </c>
    </row>
    <row r="19" spans="1:29" s="3" customFormat="1" ht="15" customHeight="1" x14ac:dyDescent="0.3">
      <c r="A19" s="1" t="s">
        <v>269</v>
      </c>
      <c r="B19" s="1" t="s">
        <v>239</v>
      </c>
      <c r="C19" s="115" t="s">
        <v>667</v>
      </c>
      <c r="D19" s="1" t="s">
        <v>579</v>
      </c>
      <c r="E19" s="8" t="s">
        <v>526</v>
      </c>
      <c r="F19" s="8">
        <v>6</v>
      </c>
      <c r="G19" s="64" t="s">
        <v>533</v>
      </c>
      <c r="H19" s="8">
        <v>3500</v>
      </c>
      <c r="I19" s="8" t="s">
        <v>650</v>
      </c>
      <c r="J19" s="65">
        <v>0</v>
      </c>
      <c r="K19" s="65">
        <v>0</v>
      </c>
      <c r="L19" s="65">
        <v>0</v>
      </c>
      <c r="M19" s="65">
        <f t="shared" si="0"/>
        <v>0</v>
      </c>
      <c r="N19" s="65">
        <f t="shared" si="1"/>
        <v>0</v>
      </c>
      <c r="O19" s="14" t="s">
        <v>385</v>
      </c>
      <c r="P19" s="68">
        <v>2</v>
      </c>
      <c r="Q19" s="107">
        <v>0</v>
      </c>
      <c r="R19" s="107">
        <f t="shared" si="2"/>
        <v>0</v>
      </c>
      <c r="S19" s="21" t="s">
        <v>434</v>
      </c>
      <c r="T19" s="21"/>
      <c r="U19" s="21">
        <v>2</v>
      </c>
      <c r="V19" s="85">
        <v>0</v>
      </c>
      <c r="W19" s="84">
        <v>0</v>
      </c>
      <c r="X19" s="84">
        <f t="shared" si="3"/>
        <v>0</v>
      </c>
      <c r="Y19" s="84">
        <f t="shared" si="4"/>
        <v>0</v>
      </c>
      <c r="Z19" s="86">
        <v>0</v>
      </c>
      <c r="AA19" s="86">
        <f t="shared" si="5"/>
        <v>0</v>
      </c>
      <c r="AB19" s="99">
        <f t="shared" si="6"/>
        <v>0</v>
      </c>
      <c r="AC19" s="99">
        <f t="shared" si="7"/>
        <v>0</v>
      </c>
    </row>
    <row r="20" spans="1:29" s="3" customFormat="1" ht="15" customHeight="1" x14ac:dyDescent="0.3">
      <c r="A20" s="1" t="s">
        <v>270</v>
      </c>
      <c r="B20" s="1" t="s">
        <v>239</v>
      </c>
      <c r="C20" s="115" t="s">
        <v>667</v>
      </c>
      <c r="D20" s="1" t="s">
        <v>579</v>
      </c>
      <c r="E20" s="8" t="s">
        <v>526</v>
      </c>
      <c r="F20" s="8">
        <v>4</v>
      </c>
      <c r="G20" s="64" t="s">
        <v>533</v>
      </c>
      <c r="H20" s="8">
        <v>3500</v>
      </c>
      <c r="I20" s="8" t="s">
        <v>650</v>
      </c>
      <c r="J20" s="65">
        <v>0</v>
      </c>
      <c r="K20" s="65">
        <v>0</v>
      </c>
      <c r="L20" s="65">
        <v>0</v>
      </c>
      <c r="M20" s="65">
        <f t="shared" si="0"/>
        <v>0</v>
      </c>
      <c r="N20" s="65">
        <f t="shared" si="1"/>
        <v>0</v>
      </c>
      <c r="O20" s="14" t="s">
        <v>266</v>
      </c>
      <c r="P20" s="68">
        <v>1</v>
      </c>
      <c r="Q20" s="107">
        <v>0</v>
      </c>
      <c r="R20" s="107">
        <f t="shared" si="2"/>
        <v>0</v>
      </c>
      <c r="S20" s="21" t="s">
        <v>170</v>
      </c>
      <c r="T20" s="21"/>
      <c r="U20" s="21">
        <v>1</v>
      </c>
      <c r="V20" s="85">
        <v>0</v>
      </c>
      <c r="W20" s="84">
        <v>0</v>
      </c>
      <c r="X20" s="84">
        <f t="shared" si="3"/>
        <v>0</v>
      </c>
      <c r="Y20" s="84">
        <f t="shared" si="4"/>
        <v>0</v>
      </c>
      <c r="Z20" s="86">
        <v>0</v>
      </c>
      <c r="AA20" s="86">
        <f t="shared" si="5"/>
        <v>0</v>
      </c>
      <c r="AB20" s="99">
        <f t="shared" si="6"/>
        <v>0</v>
      </c>
      <c r="AC20" s="99">
        <f t="shared" si="7"/>
        <v>0</v>
      </c>
    </row>
    <row r="21" spans="1:29" s="3" customFormat="1" ht="15" customHeight="1" x14ac:dyDescent="0.3">
      <c r="A21" s="1" t="s">
        <v>271</v>
      </c>
      <c r="B21" s="1" t="s">
        <v>239</v>
      </c>
      <c r="C21" s="115" t="s">
        <v>667</v>
      </c>
      <c r="D21" s="1" t="s">
        <v>579</v>
      </c>
      <c r="E21" s="8" t="s">
        <v>526</v>
      </c>
      <c r="F21" s="8">
        <v>4</v>
      </c>
      <c r="G21" s="64" t="s">
        <v>533</v>
      </c>
      <c r="H21" s="8">
        <v>3500</v>
      </c>
      <c r="I21" s="8" t="s">
        <v>650</v>
      </c>
      <c r="J21" s="65">
        <v>0</v>
      </c>
      <c r="K21" s="65">
        <v>0</v>
      </c>
      <c r="L21" s="65">
        <v>0</v>
      </c>
      <c r="M21" s="65">
        <f t="shared" si="0"/>
        <v>0</v>
      </c>
      <c r="N21" s="65">
        <f t="shared" si="1"/>
        <v>0</v>
      </c>
      <c r="O21" s="14" t="s">
        <v>385</v>
      </c>
      <c r="P21" s="68">
        <v>2</v>
      </c>
      <c r="Q21" s="107">
        <v>0</v>
      </c>
      <c r="R21" s="107">
        <f t="shared" si="2"/>
        <v>0</v>
      </c>
      <c r="S21" s="21" t="s">
        <v>434</v>
      </c>
      <c r="T21" s="21"/>
      <c r="U21" s="21">
        <v>2</v>
      </c>
      <c r="V21" s="85">
        <v>0</v>
      </c>
      <c r="W21" s="84">
        <v>0</v>
      </c>
      <c r="X21" s="84">
        <f t="shared" si="3"/>
        <v>0</v>
      </c>
      <c r="Y21" s="84">
        <f t="shared" si="4"/>
        <v>0</v>
      </c>
      <c r="Z21" s="86">
        <v>0</v>
      </c>
      <c r="AA21" s="86">
        <f t="shared" si="5"/>
        <v>0</v>
      </c>
      <c r="AB21" s="99">
        <f t="shared" si="6"/>
        <v>0</v>
      </c>
      <c r="AC21" s="99">
        <f t="shared" si="7"/>
        <v>0</v>
      </c>
    </row>
    <row r="22" spans="1:29" s="3" customFormat="1" ht="15" customHeight="1" x14ac:dyDescent="0.3">
      <c r="A22" s="1" t="s">
        <v>271</v>
      </c>
      <c r="B22" s="1" t="s">
        <v>239</v>
      </c>
      <c r="C22" s="115" t="s">
        <v>667</v>
      </c>
      <c r="D22" s="1" t="s">
        <v>585</v>
      </c>
      <c r="E22" s="8" t="s">
        <v>84</v>
      </c>
      <c r="F22" s="8">
        <v>2</v>
      </c>
      <c r="G22" s="1"/>
      <c r="H22" s="8"/>
      <c r="I22" s="8" t="s">
        <v>605</v>
      </c>
      <c r="J22" s="65">
        <v>0</v>
      </c>
      <c r="K22" s="65">
        <v>0</v>
      </c>
      <c r="L22" s="65">
        <v>0</v>
      </c>
      <c r="M22" s="65">
        <f t="shared" si="0"/>
        <v>0</v>
      </c>
      <c r="N22" s="65">
        <f t="shared" si="1"/>
        <v>0</v>
      </c>
      <c r="O22" s="14"/>
      <c r="P22" s="68"/>
      <c r="Q22" s="107">
        <v>0</v>
      </c>
      <c r="R22" s="107">
        <f t="shared" si="2"/>
        <v>0</v>
      </c>
      <c r="S22" s="21"/>
      <c r="T22" s="21"/>
      <c r="U22" s="21"/>
      <c r="V22" s="85">
        <v>0</v>
      </c>
      <c r="W22" s="84">
        <v>0</v>
      </c>
      <c r="X22" s="84">
        <f t="shared" si="3"/>
        <v>0</v>
      </c>
      <c r="Y22" s="84">
        <f t="shared" si="4"/>
        <v>0</v>
      </c>
      <c r="Z22" s="86">
        <v>0</v>
      </c>
      <c r="AA22" s="86">
        <f t="shared" si="5"/>
        <v>0</v>
      </c>
      <c r="AB22" s="99">
        <f t="shared" si="6"/>
        <v>0</v>
      </c>
      <c r="AC22" s="99">
        <f t="shared" si="7"/>
        <v>0</v>
      </c>
    </row>
    <row r="23" spans="1:29" s="3" customFormat="1" ht="15" customHeight="1" x14ac:dyDescent="0.3">
      <c r="A23" s="1" t="s">
        <v>271</v>
      </c>
      <c r="B23" s="1" t="s">
        <v>239</v>
      </c>
      <c r="C23" s="115" t="s">
        <v>667</v>
      </c>
      <c r="D23" s="1" t="s">
        <v>579</v>
      </c>
      <c r="E23" s="8" t="s">
        <v>526</v>
      </c>
      <c r="F23" s="8">
        <v>2</v>
      </c>
      <c r="G23" s="64" t="s">
        <v>533</v>
      </c>
      <c r="H23" s="8">
        <v>3500</v>
      </c>
      <c r="I23" s="8" t="s">
        <v>658</v>
      </c>
      <c r="J23" s="65">
        <v>0</v>
      </c>
      <c r="K23" s="65">
        <v>0</v>
      </c>
      <c r="L23" s="65">
        <v>0</v>
      </c>
      <c r="M23" s="65">
        <f t="shared" si="0"/>
        <v>0</v>
      </c>
      <c r="N23" s="65">
        <f t="shared" si="1"/>
        <v>0</v>
      </c>
      <c r="O23" s="14"/>
      <c r="P23" s="68"/>
      <c r="Q23" s="107">
        <v>0</v>
      </c>
      <c r="R23" s="107">
        <f t="shared" si="2"/>
        <v>0</v>
      </c>
      <c r="S23" s="21"/>
      <c r="T23" s="21"/>
      <c r="U23" s="21"/>
      <c r="V23" s="85">
        <v>0</v>
      </c>
      <c r="W23" s="84">
        <v>0</v>
      </c>
      <c r="X23" s="84">
        <f t="shared" si="3"/>
        <v>0</v>
      </c>
      <c r="Y23" s="84">
        <f t="shared" si="4"/>
        <v>0</v>
      </c>
      <c r="Z23" s="86">
        <v>0</v>
      </c>
      <c r="AA23" s="86">
        <f t="shared" si="5"/>
        <v>0</v>
      </c>
      <c r="AB23" s="99">
        <f t="shared" si="6"/>
        <v>0</v>
      </c>
      <c r="AC23" s="99">
        <f t="shared" si="7"/>
        <v>0</v>
      </c>
    </row>
    <row r="24" spans="1:29" s="3" customFormat="1" ht="15" customHeight="1" x14ac:dyDescent="0.3">
      <c r="A24" s="1" t="s">
        <v>272</v>
      </c>
      <c r="B24" s="1" t="s">
        <v>239</v>
      </c>
      <c r="C24" s="115" t="s">
        <v>667</v>
      </c>
      <c r="D24" s="1" t="s">
        <v>579</v>
      </c>
      <c r="E24" s="8" t="s">
        <v>526</v>
      </c>
      <c r="F24" s="8">
        <v>4</v>
      </c>
      <c r="G24" s="64" t="s">
        <v>532</v>
      </c>
      <c r="H24" s="8">
        <v>3500</v>
      </c>
      <c r="I24" s="8" t="s">
        <v>650</v>
      </c>
      <c r="J24" s="65">
        <v>0</v>
      </c>
      <c r="K24" s="65">
        <v>0</v>
      </c>
      <c r="L24" s="65">
        <v>0</v>
      </c>
      <c r="M24" s="65">
        <f t="shared" si="0"/>
        <v>0</v>
      </c>
      <c r="N24" s="65">
        <f t="shared" si="1"/>
        <v>0</v>
      </c>
      <c r="O24" s="14" t="s">
        <v>16</v>
      </c>
      <c r="P24" s="68">
        <v>1</v>
      </c>
      <c r="Q24" s="107">
        <v>0</v>
      </c>
      <c r="R24" s="107">
        <f t="shared" si="2"/>
        <v>0</v>
      </c>
      <c r="S24" s="21"/>
      <c r="T24" s="21"/>
      <c r="U24" s="21"/>
      <c r="V24" s="85">
        <v>0</v>
      </c>
      <c r="W24" s="84">
        <v>0</v>
      </c>
      <c r="X24" s="84">
        <f t="shared" si="3"/>
        <v>0</v>
      </c>
      <c r="Y24" s="84">
        <f t="shared" si="4"/>
        <v>0</v>
      </c>
      <c r="Z24" s="86">
        <v>0</v>
      </c>
      <c r="AA24" s="86">
        <f t="shared" si="5"/>
        <v>0</v>
      </c>
      <c r="AB24" s="99">
        <f t="shared" si="6"/>
        <v>0</v>
      </c>
      <c r="AC24" s="99">
        <f t="shared" si="7"/>
        <v>0</v>
      </c>
    </row>
    <row r="25" spans="1:29" s="3" customFormat="1" ht="15" customHeight="1" x14ac:dyDescent="0.3">
      <c r="A25" s="1" t="s">
        <v>273</v>
      </c>
      <c r="B25" s="1" t="s">
        <v>239</v>
      </c>
      <c r="C25" s="115" t="s">
        <v>667</v>
      </c>
      <c r="D25" s="1" t="s">
        <v>579</v>
      </c>
      <c r="E25" s="8" t="s">
        <v>526</v>
      </c>
      <c r="F25" s="8">
        <v>4</v>
      </c>
      <c r="G25" s="64" t="s">
        <v>532</v>
      </c>
      <c r="H25" s="8">
        <v>3500</v>
      </c>
      <c r="I25" s="8" t="s">
        <v>650</v>
      </c>
      <c r="J25" s="65">
        <v>0</v>
      </c>
      <c r="K25" s="65">
        <v>0</v>
      </c>
      <c r="L25" s="65">
        <v>0</v>
      </c>
      <c r="M25" s="65">
        <f t="shared" si="0"/>
        <v>0</v>
      </c>
      <c r="N25" s="65">
        <f t="shared" si="1"/>
        <v>0</v>
      </c>
      <c r="O25" s="14" t="s">
        <v>16</v>
      </c>
      <c r="P25" s="68">
        <v>1</v>
      </c>
      <c r="Q25" s="107">
        <v>0</v>
      </c>
      <c r="R25" s="107">
        <f t="shared" si="2"/>
        <v>0</v>
      </c>
      <c r="S25" s="21"/>
      <c r="T25" s="21"/>
      <c r="U25" s="21"/>
      <c r="V25" s="85">
        <v>0</v>
      </c>
      <c r="W25" s="84">
        <v>0</v>
      </c>
      <c r="X25" s="84">
        <f t="shared" si="3"/>
        <v>0</v>
      </c>
      <c r="Y25" s="84">
        <f t="shared" si="4"/>
        <v>0</v>
      </c>
      <c r="Z25" s="86">
        <v>0</v>
      </c>
      <c r="AA25" s="86">
        <f t="shared" si="5"/>
        <v>0</v>
      </c>
      <c r="AB25" s="99">
        <f t="shared" si="6"/>
        <v>0</v>
      </c>
      <c r="AC25" s="99">
        <f t="shared" si="7"/>
        <v>0</v>
      </c>
    </row>
    <row r="26" spans="1:29" s="3" customFormat="1" ht="15" customHeight="1" x14ac:dyDescent="0.3">
      <c r="A26" s="1" t="s">
        <v>274</v>
      </c>
      <c r="B26" s="1" t="s">
        <v>239</v>
      </c>
      <c r="C26" s="115" t="s">
        <v>667</v>
      </c>
      <c r="D26" s="1" t="s">
        <v>579</v>
      </c>
      <c r="E26" s="8" t="s">
        <v>526</v>
      </c>
      <c r="F26" s="8">
        <v>1</v>
      </c>
      <c r="G26" s="64" t="s">
        <v>532</v>
      </c>
      <c r="H26" s="8">
        <v>3500</v>
      </c>
      <c r="I26" s="8" t="s">
        <v>650</v>
      </c>
      <c r="J26" s="65">
        <v>0</v>
      </c>
      <c r="K26" s="65">
        <v>0</v>
      </c>
      <c r="L26" s="65">
        <v>0</v>
      </c>
      <c r="M26" s="65">
        <f t="shared" si="0"/>
        <v>0</v>
      </c>
      <c r="N26" s="65">
        <f t="shared" si="1"/>
        <v>0</v>
      </c>
      <c r="O26" s="14"/>
      <c r="P26" s="68"/>
      <c r="Q26" s="107">
        <v>0</v>
      </c>
      <c r="R26" s="107">
        <f t="shared" si="2"/>
        <v>0</v>
      </c>
      <c r="S26" s="21"/>
      <c r="T26" s="21"/>
      <c r="U26" s="21"/>
      <c r="V26" s="85">
        <v>0</v>
      </c>
      <c r="W26" s="84">
        <v>0</v>
      </c>
      <c r="X26" s="84">
        <f t="shared" si="3"/>
        <v>0</v>
      </c>
      <c r="Y26" s="84">
        <f t="shared" si="4"/>
        <v>0</v>
      </c>
      <c r="Z26" s="86">
        <v>0</v>
      </c>
      <c r="AA26" s="86">
        <f t="shared" si="5"/>
        <v>0</v>
      </c>
      <c r="AB26" s="99">
        <f t="shared" si="6"/>
        <v>0</v>
      </c>
      <c r="AC26" s="99">
        <f t="shared" si="7"/>
        <v>0</v>
      </c>
    </row>
    <row r="27" spans="1:29" s="3" customFormat="1" ht="15" customHeight="1" x14ac:dyDescent="0.3">
      <c r="A27" s="53" t="s">
        <v>504</v>
      </c>
      <c r="B27" s="53" t="s">
        <v>417</v>
      </c>
      <c r="C27" s="116" t="s">
        <v>662</v>
      </c>
      <c r="D27" s="53" t="s">
        <v>585</v>
      </c>
      <c r="E27" s="49" t="s">
        <v>94</v>
      </c>
      <c r="F27" s="49">
        <v>1</v>
      </c>
      <c r="G27" s="53"/>
      <c r="H27" s="49"/>
      <c r="I27" s="49" t="s">
        <v>523</v>
      </c>
      <c r="J27" s="65">
        <v>0</v>
      </c>
      <c r="K27" s="65">
        <v>0</v>
      </c>
      <c r="L27" s="65">
        <v>0</v>
      </c>
      <c r="M27" s="65">
        <f t="shared" si="0"/>
        <v>0</v>
      </c>
      <c r="N27" s="65">
        <f t="shared" si="1"/>
        <v>0</v>
      </c>
      <c r="O27" s="14"/>
      <c r="P27" s="68"/>
      <c r="Q27" s="107">
        <v>0</v>
      </c>
      <c r="R27" s="107">
        <f t="shared" si="2"/>
        <v>0</v>
      </c>
      <c r="S27" s="21"/>
      <c r="T27" s="21"/>
      <c r="U27" s="21"/>
      <c r="V27" s="85">
        <v>0</v>
      </c>
      <c r="W27" s="84">
        <v>0</v>
      </c>
      <c r="X27" s="84">
        <f t="shared" si="3"/>
        <v>0</v>
      </c>
      <c r="Y27" s="84">
        <f t="shared" si="4"/>
        <v>0</v>
      </c>
      <c r="Z27" s="86">
        <v>0</v>
      </c>
      <c r="AA27" s="86">
        <f t="shared" si="5"/>
        <v>0</v>
      </c>
      <c r="AB27" s="99">
        <f t="shared" si="6"/>
        <v>0</v>
      </c>
      <c r="AC27" s="99">
        <f t="shared" si="7"/>
        <v>0</v>
      </c>
    </row>
    <row r="28" spans="1:29" s="3" customFormat="1" ht="15" customHeight="1" x14ac:dyDescent="0.3">
      <c r="A28" s="1" t="s">
        <v>275</v>
      </c>
      <c r="B28" s="1" t="s">
        <v>15</v>
      </c>
      <c r="C28" s="115" t="s">
        <v>697</v>
      </c>
      <c r="D28" s="1" t="s">
        <v>603</v>
      </c>
      <c r="E28" s="8" t="s">
        <v>526</v>
      </c>
      <c r="F28" s="8">
        <v>2</v>
      </c>
      <c r="G28" s="64" t="s">
        <v>604</v>
      </c>
      <c r="H28" s="8">
        <v>3500</v>
      </c>
      <c r="I28" s="8" t="s">
        <v>650</v>
      </c>
      <c r="J28" s="65">
        <v>0</v>
      </c>
      <c r="K28" s="65">
        <v>0</v>
      </c>
      <c r="L28" s="65">
        <v>0</v>
      </c>
      <c r="M28" s="65">
        <f t="shared" si="0"/>
        <v>0</v>
      </c>
      <c r="N28" s="65">
        <f t="shared" si="1"/>
        <v>0</v>
      </c>
      <c r="O28" s="14"/>
      <c r="P28" s="68"/>
      <c r="Q28" s="107">
        <v>0</v>
      </c>
      <c r="R28" s="107">
        <f t="shared" si="2"/>
        <v>0</v>
      </c>
      <c r="S28" s="21"/>
      <c r="T28" s="21"/>
      <c r="U28" s="21"/>
      <c r="V28" s="85">
        <v>0</v>
      </c>
      <c r="W28" s="84">
        <v>0</v>
      </c>
      <c r="X28" s="84">
        <f t="shared" si="3"/>
        <v>0</v>
      </c>
      <c r="Y28" s="84">
        <f t="shared" si="4"/>
        <v>0</v>
      </c>
      <c r="Z28" s="86">
        <v>0</v>
      </c>
      <c r="AA28" s="86">
        <f t="shared" si="5"/>
        <v>0</v>
      </c>
      <c r="AB28" s="99">
        <f t="shared" si="6"/>
        <v>0</v>
      </c>
      <c r="AC28" s="99">
        <f t="shared" si="7"/>
        <v>0</v>
      </c>
    </row>
    <row r="29" spans="1:29" s="3" customFormat="1" ht="15" customHeight="1" x14ac:dyDescent="0.3">
      <c r="A29" s="1" t="s">
        <v>276</v>
      </c>
      <c r="B29" s="1" t="s">
        <v>36</v>
      </c>
      <c r="C29" s="115" t="s">
        <v>683</v>
      </c>
      <c r="D29" s="1" t="s">
        <v>582</v>
      </c>
      <c r="E29" s="8" t="s">
        <v>526</v>
      </c>
      <c r="F29" s="8">
        <v>8</v>
      </c>
      <c r="G29" s="8" t="s">
        <v>529</v>
      </c>
      <c r="H29" s="8">
        <v>3500</v>
      </c>
      <c r="I29" s="8" t="s">
        <v>650</v>
      </c>
      <c r="J29" s="65">
        <v>0</v>
      </c>
      <c r="K29" s="65">
        <v>0</v>
      </c>
      <c r="L29" s="65">
        <v>0</v>
      </c>
      <c r="M29" s="65">
        <f t="shared" si="0"/>
        <v>0</v>
      </c>
      <c r="N29" s="65">
        <f t="shared" si="1"/>
        <v>0</v>
      </c>
      <c r="O29" s="14"/>
      <c r="P29" s="68"/>
      <c r="Q29" s="107">
        <v>0</v>
      </c>
      <c r="R29" s="107">
        <f t="shared" si="2"/>
        <v>0</v>
      </c>
      <c r="S29" s="21"/>
      <c r="T29" s="21"/>
      <c r="U29" s="21"/>
      <c r="V29" s="85">
        <v>0</v>
      </c>
      <c r="W29" s="84">
        <v>0</v>
      </c>
      <c r="X29" s="84">
        <f t="shared" si="3"/>
        <v>0</v>
      </c>
      <c r="Y29" s="84">
        <f t="shared" si="4"/>
        <v>0</v>
      </c>
      <c r="Z29" s="86">
        <v>0</v>
      </c>
      <c r="AA29" s="86">
        <f t="shared" si="5"/>
        <v>0</v>
      </c>
      <c r="AB29" s="99">
        <f t="shared" si="6"/>
        <v>0</v>
      </c>
      <c r="AC29" s="99">
        <f t="shared" si="7"/>
        <v>0</v>
      </c>
    </row>
    <row r="30" spans="1:29" s="3" customFormat="1" ht="15" customHeight="1" x14ac:dyDescent="0.3">
      <c r="A30" s="1" t="s">
        <v>278</v>
      </c>
      <c r="B30" s="1" t="s">
        <v>239</v>
      </c>
      <c r="C30" s="115" t="s">
        <v>667</v>
      </c>
      <c r="D30" s="1" t="s">
        <v>579</v>
      </c>
      <c r="E30" s="8" t="s">
        <v>526</v>
      </c>
      <c r="F30" s="8">
        <v>4</v>
      </c>
      <c r="G30" s="64" t="s">
        <v>533</v>
      </c>
      <c r="H30" s="8">
        <v>3500</v>
      </c>
      <c r="I30" s="8" t="s">
        <v>650</v>
      </c>
      <c r="J30" s="65">
        <v>0</v>
      </c>
      <c r="K30" s="65">
        <v>0</v>
      </c>
      <c r="L30" s="65">
        <v>0</v>
      </c>
      <c r="M30" s="65">
        <f t="shared" si="0"/>
        <v>0</v>
      </c>
      <c r="N30" s="65">
        <f t="shared" si="1"/>
        <v>0</v>
      </c>
      <c r="O30" s="14" t="s">
        <v>16</v>
      </c>
      <c r="P30" s="68">
        <v>1</v>
      </c>
      <c r="Q30" s="107">
        <v>0</v>
      </c>
      <c r="R30" s="107">
        <f t="shared" si="2"/>
        <v>0</v>
      </c>
      <c r="S30" s="21"/>
      <c r="T30" s="21"/>
      <c r="U30" s="21"/>
      <c r="V30" s="85">
        <v>0</v>
      </c>
      <c r="W30" s="84">
        <v>0</v>
      </c>
      <c r="X30" s="84">
        <f t="shared" si="3"/>
        <v>0</v>
      </c>
      <c r="Y30" s="84">
        <f t="shared" si="4"/>
        <v>0</v>
      </c>
      <c r="Z30" s="86">
        <v>0</v>
      </c>
      <c r="AA30" s="86">
        <f t="shared" si="5"/>
        <v>0</v>
      </c>
      <c r="AB30" s="99">
        <f t="shared" si="6"/>
        <v>0</v>
      </c>
      <c r="AC30" s="99">
        <f t="shared" si="7"/>
        <v>0</v>
      </c>
    </row>
    <row r="31" spans="1:29" s="3" customFormat="1" ht="15" customHeight="1" x14ac:dyDescent="0.3">
      <c r="A31" s="1" t="s">
        <v>279</v>
      </c>
      <c r="B31" s="1" t="s">
        <v>239</v>
      </c>
      <c r="C31" s="115" t="s">
        <v>667</v>
      </c>
      <c r="D31" s="1" t="s">
        <v>579</v>
      </c>
      <c r="E31" s="8" t="s">
        <v>526</v>
      </c>
      <c r="F31" s="8">
        <v>4</v>
      </c>
      <c r="G31" s="64" t="s">
        <v>533</v>
      </c>
      <c r="H31" s="8">
        <v>3500</v>
      </c>
      <c r="I31" s="8" t="s">
        <v>650</v>
      </c>
      <c r="J31" s="65">
        <v>0</v>
      </c>
      <c r="K31" s="65">
        <v>0</v>
      </c>
      <c r="L31" s="65">
        <v>0</v>
      </c>
      <c r="M31" s="65">
        <f t="shared" si="0"/>
        <v>0</v>
      </c>
      <c r="N31" s="65">
        <f t="shared" si="1"/>
        <v>0</v>
      </c>
      <c r="O31" s="14" t="s">
        <v>266</v>
      </c>
      <c r="P31" s="68">
        <v>1</v>
      </c>
      <c r="Q31" s="107">
        <v>0</v>
      </c>
      <c r="R31" s="107">
        <f t="shared" si="2"/>
        <v>0</v>
      </c>
      <c r="S31" s="21" t="s">
        <v>170</v>
      </c>
      <c r="T31" s="21"/>
      <c r="U31" s="21">
        <v>1</v>
      </c>
      <c r="V31" s="85">
        <v>0</v>
      </c>
      <c r="W31" s="84">
        <v>0</v>
      </c>
      <c r="X31" s="84">
        <f t="shared" si="3"/>
        <v>0</v>
      </c>
      <c r="Y31" s="84">
        <f t="shared" si="4"/>
        <v>0</v>
      </c>
      <c r="Z31" s="86">
        <v>0</v>
      </c>
      <c r="AA31" s="86">
        <f t="shared" si="5"/>
        <v>0</v>
      </c>
      <c r="AB31" s="99">
        <f t="shared" si="6"/>
        <v>0</v>
      </c>
      <c r="AC31" s="99">
        <f t="shared" si="7"/>
        <v>0</v>
      </c>
    </row>
    <row r="32" spans="1:29" s="3" customFormat="1" ht="15" customHeight="1" x14ac:dyDescent="0.3">
      <c r="A32" s="1" t="s">
        <v>280</v>
      </c>
      <c r="B32" s="1" t="s">
        <v>239</v>
      </c>
      <c r="C32" s="115" t="s">
        <v>667</v>
      </c>
      <c r="D32" s="1" t="s">
        <v>579</v>
      </c>
      <c r="E32" s="8" t="s">
        <v>526</v>
      </c>
      <c r="F32" s="8">
        <v>6</v>
      </c>
      <c r="G32" s="64" t="s">
        <v>532</v>
      </c>
      <c r="H32" s="8">
        <v>3500</v>
      </c>
      <c r="I32" s="8" t="s">
        <v>650</v>
      </c>
      <c r="J32" s="65">
        <v>0</v>
      </c>
      <c r="K32" s="65">
        <v>0</v>
      </c>
      <c r="L32" s="65">
        <v>0</v>
      </c>
      <c r="M32" s="65">
        <f t="shared" si="0"/>
        <v>0</v>
      </c>
      <c r="N32" s="65">
        <f t="shared" si="1"/>
        <v>0</v>
      </c>
      <c r="O32" s="14" t="s">
        <v>266</v>
      </c>
      <c r="P32" s="68">
        <v>1</v>
      </c>
      <c r="Q32" s="107">
        <v>0</v>
      </c>
      <c r="R32" s="107">
        <f t="shared" si="2"/>
        <v>0</v>
      </c>
      <c r="S32" s="21" t="s">
        <v>170</v>
      </c>
      <c r="T32" s="21"/>
      <c r="U32" s="21">
        <v>1</v>
      </c>
      <c r="V32" s="85">
        <v>0</v>
      </c>
      <c r="W32" s="84">
        <v>0</v>
      </c>
      <c r="X32" s="84">
        <f t="shared" si="3"/>
        <v>0</v>
      </c>
      <c r="Y32" s="84">
        <f t="shared" si="4"/>
        <v>0</v>
      </c>
      <c r="Z32" s="86">
        <v>0</v>
      </c>
      <c r="AA32" s="86">
        <f t="shared" si="5"/>
        <v>0</v>
      </c>
      <c r="AB32" s="99">
        <f t="shared" si="6"/>
        <v>0</v>
      </c>
      <c r="AC32" s="99">
        <f t="shared" si="7"/>
        <v>0</v>
      </c>
    </row>
    <row r="33" spans="1:29" s="3" customFormat="1" ht="15" customHeight="1" x14ac:dyDescent="0.3">
      <c r="A33" s="1" t="s">
        <v>281</v>
      </c>
      <c r="B33" s="1" t="s">
        <v>282</v>
      </c>
      <c r="C33" s="115" t="s">
        <v>669</v>
      </c>
      <c r="D33" s="1" t="s">
        <v>583</v>
      </c>
      <c r="E33" s="8" t="s">
        <v>519</v>
      </c>
      <c r="F33" s="8">
        <v>2</v>
      </c>
      <c r="G33" s="62" t="s">
        <v>518</v>
      </c>
      <c r="H33" s="8">
        <v>2700</v>
      </c>
      <c r="I33" s="8" t="s">
        <v>650</v>
      </c>
      <c r="J33" s="65">
        <v>0</v>
      </c>
      <c r="K33" s="65">
        <v>0</v>
      </c>
      <c r="L33" s="65">
        <v>0</v>
      </c>
      <c r="M33" s="65">
        <f t="shared" si="0"/>
        <v>0</v>
      </c>
      <c r="N33" s="65">
        <f t="shared" si="1"/>
        <v>0</v>
      </c>
      <c r="O33" s="14"/>
      <c r="P33" s="14"/>
      <c r="Q33" s="107">
        <v>0</v>
      </c>
      <c r="R33" s="107">
        <f t="shared" si="2"/>
        <v>0</v>
      </c>
      <c r="S33" s="21"/>
      <c r="T33" s="21"/>
      <c r="U33" s="21"/>
      <c r="V33" s="85">
        <v>0</v>
      </c>
      <c r="W33" s="84">
        <v>0</v>
      </c>
      <c r="X33" s="84">
        <f t="shared" si="3"/>
        <v>0</v>
      </c>
      <c r="Y33" s="84">
        <f t="shared" si="4"/>
        <v>0</v>
      </c>
      <c r="Z33" s="86">
        <v>0</v>
      </c>
      <c r="AA33" s="86">
        <f t="shared" si="5"/>
        <v>0</v>
      </c>
      <c r="AB33" s="99">
        <f t="shared" si="6"/>
        <v>0</v>
      </c>
      <c r="AC33" s="99">
        <f t="shared" si="7"/>
        <v>0</v>
      </c>
    </row>
    <row r="34" spans="1:29" s="3" customFormat="1" ht="15" customHeight="1" x14ac:dyDescent="0.3">
      <c r="A34" s="1" t="s">
        <v>283</v>
      </c>
      <c r="B34" s="1" t="s">
        <v>284</v>
      </c>
      <c r="C34" s="115" t="s">
        <v>707</v>
      </c>
      <c r="D34" s="1" t="s">
        <v>578</v>
      </c>
      <c r="E34" s="8" t="s">
        <v>519</v>
      </c>
      <c r="F34" s="8">
        <v>1</v>
      </c>
      <c r="G34" s="67" t="s">
        <v>555</v>
      </c>
      <c r="H34" s="8">
        <v>2700</v>
      </c>
      <c r="I34" s="8" t="s">
        <v>650</v>
      </c>
      <c r="J34" s="65">
        <v>0</v>
      </c>
      <c r="K34" s="65">
        <v>0</v>
      </c>
      <c r="L34" s="65">
        <v>0</v>
      </c>
      <c r="M34" s="65">
        <f t="shared" si="0"/>
        <v>0</v>
      </c>
      <c r="N34" s="65">
        <f t="shared" si="1"/>
        <v>0</v>
      </c>
      <c r="O34" s="14"/>
      <c r="P34" s="14"/>
      <c r="Q34" s="107">
        <v>0</v>
      </c>
      <c r="R34" s="107">
        <f t="shared" si="2"/>
        <v>0</v>
      </c>
      <c r="S34" s="21"/>
      <c r="T34" s="21"/>
      <c r="U34" s="21"/>
      <c r="V34" s="85">
        <v>0</v>
      </c>
      <c r="W34" s="84">
        <v>0</v>
      </c>
      <c r="X34" s="84">
        <f t="shared" si="3"/>
        <v>0</v>
      </c>
      <c r="Y34" s="84">
        <f t="shared" si="4"/>
        <v>0</v>
      </c>
      <c r="Z34" s="86">
        <v>0</v>
      </c>
      <c r="AA34" s="86">
        <f t="shared" si="5"/>
        <v>0</v>
      </c>
      <c r="AB34" s="99">
        <f t="shared" si="6"/>
        <v>0</v>
      </c>
      <c r="AC34" s="99">
        <f t="shared" si="7"/>
        <v>0</v>
      </c>
    </row>
    <row r="35" spans="1:29" s="26" customFormat="1" ht="15" customHeight="1" x14ac:dyDescent="0.3">
      <c r="A35" s="109" t="s">
        <v>285</v>
      </c>
      <c r="B35" s="109" t="s">
        <v>282</v>
      </c>
      <c r="C35" s="117" t="s">
        <v>669</v>
      </c>
      <c r="D35" s="109" t="s">
        <v>583</v>
      </c>
      <c r="E35" s="110" t="s">
        <v>519</v>
      </c>
      <c r="F35" s="110">
        <v>1</v>
      </c>
      <c r="G35" s="111" t="s">
        <v>518</v>
      </c>
      <c r="H35" s="110">
        <v>2700</v>
      </c>
      <c r="I35" s="110" t="s">
        <v>650</v>
      </c>
      <c r="J35" s="65">
        <v>0</v>
      </c>
      <c r="K35" s="65">
        <v>0</v>
      </c>
      <c r="L35" s="65">
        <v>0</v>
      </c>
      <c r="M35" s="65">
        <f t="shared" si="0"/>
        <v>0</v>
      </c>
      <c r="N35" s="65">
        <f t="shared" si="1"/>
        <v>0</v>
      </c>
      <c r="O35" s="14"/>
      <c r="P35" s="14"/>
      <c r="Q35" s="107">
        <v>0</v>
      </c>
      <c r="R35" s="107">
        <f t="shared" si="2"/>
        <v>0</v>
      </c>
      <c r="S35" s="21"/>
      <c r="T35" s="21"/>
      <c r="U35" s="21"/>
      <c r="V35" s="85">
        <v>0</v>
      </c>
      <c r="W35" s="84">
        <v>0</v>
      </c>
      <c r="X35" s="84">
        <f t="shared" si="3"/>
        <v>0</v>
      </c>
      <c r="Y35" s="84">
        <f t="shared" si="4"/>
        <v>0</v>
      </c>
      <c r="Z35" s="86">
        <v>0</v>
      </c>
      <c r="AA35" s="86">
        <f t="shared" si="5"/>
        <v>0</v>
      </c>
      <c r="AB35" s="99">
        <f t="shared" si="6"/>
        <v>0</v>
      </c>
      <c r="AC35" s="99">
        <f t="shared" si="7"/>
        <v>0</v>
      </c>
    </row>
    <row r="36" spans="1:29" s="3" customFormat="1" ht="15" customHeight="1" x14ac:dyDescent="0.3">
      <c r="A36" s="1" t="s">
        <v>286</v>
      </c>
      <c r="B36" s="1" t="s">
        <v>287</v>
      </c>
      <c r="C36" s="115" t="s">
        <v>711</v>
      </c>
      <c r="D36" s="1" t="s">
        <v>600</v>
      </c>
      <c r="E36" s="8" t="s">
        <v>526</v>
      </c>
      <c r="F36" s="8">
        <v>7</v>
      </c>
      <c r="G36" s="8" t="s">
        <v>607</v>
      </c>
      <c r="H36" s="8">
        <v>3500</v>
      </c>
      <c r="I36" s="8" t="s">
        <v>650</v>
      </c>
      <c r="J36" s="65">
        <v>0</v>
      </c>
      <c r="K36" s="65">
        <v>0</v>
      </c>
      <c r="L36" s="65">
        <v>0</v>
      </c>
      <c r="M36" s="65">
        <f t="shared" si="0"/>
        <v>0</v>
      </c>
      <c r="N36" s="65">
        <f t="shared" si="1"/>
        <v>0</v>
      </c>
      <c r="O36" s="14" t="s">
        <v>385</v>
      </c>
      <c r="P36" s="68">
        <v>2</v>
      </c>
      <c r="Q36" s="107">
        <v>0</v>
      </c>
      <c r="R36" s="107">
        <f t="shared" si="2"/>
        <v>0</v>
      </c>
      <c r="S36" s="21" t="s">
        <v>434</v>
      </c>
      <c r="T36" s="21"/>
      <c r="U36" s="21">
        <v>2</v>
      </c>
      <c r="V36" s="85">
        <v>0</v>
      </c>
      <c r="W36" s="84">
        <v>0</v>
      </c>
      <c r="X36" s="84">
        <f t="shared" si="3"/>
        <v>0</v>
      </c>
      <c r="Y36" s="84">
        <f t="shared" si="4"/>
        <v>0</v>
      </c>
      <c r="Z36" s="86">
        <v>0</v>
      </c>
      <c r="AA36" s="86">
        <f t="shared" si="5"/>
        <v>0</v>
      </c>
      <c r="AB36" s="99">
        <f t="shared" si="6"/>
        <v>0</v>
      </c>
      <c r="AC36" s="99">
        <f t="shared" si="7"/>
        <v>0</v>
      </c>
    </row>
    <row r="37" spans="1:29" s="3" customFormat="1" ht="15" customHeight="1" x14ac:dyDescent="0.3">
      <c r="A37" s="51" t="s">
        <v>505</v>
      </c>
      <c r="B37" s="51" t="s">
        <v>417</v>
      </c>
      <c r="C37" s="118" t="s">
        <v>662</v>
      </c>
      <c r="D37" s="51" t="s">
        <v>2</v>
      </c>
      <c r="E37" s="56" t="s">
        <v>526</v>
      </c>
      <c r="F37" s="56">
        <v>1</v>
      </c>
      <c r="G37" s="56" t="s">
        <v>612</v>
      </c>
      <c r="H37" s="56"/>
      <c r="I37" s="56" t="s">
        <v>650</v>
      </c>
      <c r="J37" s="65">
        <v>0</v>
      </c>
      <c r="K37" s="65">
        <v>0</v>
      </c>
      <c r="L37" s="65">
        <v>0</v>
      </c>
      <c r="M37" s="65">
        <f t="shared" si="0"/>
        <v>0</v>
      </c>
      <c r="N37" s="65">
        <f t="shared" si="1"/>
        <v>0</v>
      </c>
      <c r="O37" s="14"/>
      <c r="P37" s="68"/>
      <c r="Q37" s="107">
        <v>0</v>
      </c>
      <c r="R37" s="107">
        <f t="shared" si="2"/>
        <v>0</v>
      </c>
      <c r="S37" s="21"/>
      <c r="T37" s="21"/>
      <c r="U37" s="21"/>
      <c r="V37" s="85">
        <v>0</v>
      </c>
      <c r="W37" s="84">
        <v>0</v>
      </c>
      <c r="X37" s="84">
        <f t="shared" si="3"/>
        <v>0</v>
      </c>
      <c r="Y37" s="84">
        <f t="shared" si="4"/>
        <v>0</v>
      </c>
      <c r="Z37" s="86">
        <v>0</v>
      </c>
      <c r="AA37" s="86">
        <f t="shared" si="5"/>
        <v>0</v>
      </c>
      <c r="AB37" s="99">
        <f t="shared" si="6"/>
        <v>0</v>
      </c>
      <c r="AC37" s="99">
        <f t="shared" si="7"/>
        <v>0</v>
      </c>
    </row>
    <row r="38" spans="1:29" s="3" customFormat="1" ht="15" customHeight="1" x14ac:dyDescent="0.3">
      <c r="A38" s="51" t="s">
        <v>505</v>
      </c>
      <c r="B38" s="51" t="s">
        <v>288</v>
      </c>
      <c r="C38" s="118" t="s">
        <v>723</v>
      </c>
      <c r="D38" s="51" t="s">
        <v>2</v>
      </c>
      <c r="E38" s="56" t="s">
        <v>526</v>
      </c>
      <c r="F38" s="56">
        <v>1</v>
      </c>
      <c r="G38" s="56" t="s">
        <v>613</v>
      </c>
      <c r="H38" s="56"/>
      <c r="I38" s="56" t="s">
        <v>650</v>
      </c>
      <c r="J38" s="65">
        <v>0</v>
      </c>
      <c r="K38" s="65">
        <v>0</v>
      </c>
      <c r="L38" s="65">
        <v>0</v>
      </c>
      <c r="M38" s="65">
        <f t="shared" si="0"/>
        <v>0</v>
      </c>
      <c r="N38" s="65">
        <f t="shared" si="1"/>
        <v>0</v>
      </c>
      <c r="O38" s="14"/>
      <c r="P38" s="68"/>
      <c r="Q38" s="107">
        <v>0</v>
      </c>
      <c r="R38" s="107">
        <f t="shared" si="2"/>
        <v>0</v>
      </c>
      <c r="S38" s="21"/>
      <c r="T38" s="21"/>
      <c r="U38" s="21"/>
      <c r="V38" s="85">
        <v>0</v>
      </c>
      <c r="W38" s="84">
        <v>0</v>
      </c>
      <c r="X38" s="84">
        <f t="shared" si="3"/>
        <v>0</v>
      </c>
      <c r="Y38" s="84">
        <f t="shared" si="4"/>
        <v>0</v>
      </c>
      <c r="Z38" s="86">
        <v>0</v>
      </c>
      <c r="AA38" s="86">
        <f t="shared" si="5"/>
        <v>0</v>
      </c>
      <c r="AB38" s="99">
        <f t="shared" si="6"/>
        <v>0</v>
      </c>
      <c r="AC38" s="99">
        <f t="shared" si="7"/>
        <v>0</v>
      </c>
    </row>
    <row r="39" spans="1:29" s="3" customFormat="1" ht="15" customHeight="1" x14ac:dyDescent="0.3">
      <c r="A39" s="1" t="s">
        <v>289</v>
      </c>
      <c r="B39" s="1" t="s">
        <v>287</v>
      </c>
      <c r="C39" s="115" t="s">
        <v>711</v>
      </c>
      <c r="D39" s="1" t="s">
        <v>600</v>
      </c>
      <c r="E39" s="8" t="s">
        <v>526</v>
      </c>
      <c r="F39" s="8">
        <v>10</v>
      </c>
      <c r="G39" s="8" t="s">
        <v>607</v>
      </c>
      <c r="H39" s="8">
        <v>3500</v>
      </c>
      <c r="I39" s="8" t="s">
        <v>650</v>
      </c>
      <c r="J39" s="65">
        <v>0</v>
      </c>
      <c r="K39" s="65">
        <v>0</v>
      </c>
      <c r="L39" s="65">
        <v>0</v>
      </c>
      <c r="M39" s="65">
        <f t="shared" si="0"/>
        <v>0</v>
      </c>
      <c r="N39" s="65">
        <f t="shared" si="1"/>
        <v>0</v>
      </c>
      <c r="O39" s="14" t="s">
        <v>385</v>
      </c>
      <c r="P39" s="68">
        <v>2</v>
      </c>
      <c r="Q39" s="107">
        <v>0</v>
      </c>
      <c r="R39" s="107">
        <f t="shared" si="2"/>
        <v>0</v>
      </c>
      <c r="S39" s="21" t="s">
        <v>434</v>
      </c>
      <c r="T39" s="21"/>
      <c r="U39" s="21">
        <v>2</v>
      </c>
      <c r="V39" s="85">
        <v>0</v>
      </c>
      <c r="W39" s="84">
        <v>0</v>
      </c>
      <c r="X39" s="84">
        <f t="shared" si="3"/>
        <v>0</v>
      </c>
      <c r="Y39" s="84">
        <f t="shared" si="4"/>
        <v>0</v>
      </c>
      <c r="Z39" s="86">
        <v>0</v>
      </c>
      <c r="AA39" s="86">
        <f t="shared" si="5"/>
        <v>0</v>
      </c>
      <c r="AB39" s="99">
        <f t="shared" si="6"/>
        <v>0</v>
      </c>
      <c r="AC39" s="99">
        <f t="shared" si="7"/>
        <v>0</v>
      </c>
    </row>
    <row r="40" spans="1:29" s="3" customFormat="1" ht="15" customHeight="1" x14ac:dyDescent="0.3">
      <c r="A40" s="51" t="s">
        <v>506</v>
      </c>
      <c r="B40" s="51" t="s">
        <v>417</v>
      </c>
      <c r="C40" s="118" t="s">
        <v>662</v>
      </c>
      <c r="D40" s="51" t="s">
        <v>2</v>
      </c>
      <c r="E40" s="56" t="s">
        <v>526</v>
      </c>
      <c r="F40" s="56">
        <v>1</v>
      </c>
      <c r="G40" s="56" t="s">
        <v>612</v>
      </c>
      <c r="H40" s="56"/>
      <c r="I40" s="56" t="s">
        <v>650</v>
      </c>
      <c r="J40" s="65">
        <v>0</v>
      </c>
      <c r="K40" s="65">
        <v>0</v>
      </c>
      <c r="L40" s="65">
        <v>0</v>
      </c>
      <c r="M40" s="65">
        <f t="shared" si="0"/>
        <v>0</v>
      </c>
      <c r="N40" s="65">
        <f t="shared" si="1"/>
        <v>0</v>
      </c>
      <c r="O40" s="14"/>
      <c r="P40" s="68"/>
      <c r="Q40" s="107">
        <v>0</v>
      </c>
      <c r="R40" s="107">
        <f t="shared" si="2"/>
        <v>0</v>
      </c>
      <c r="S40" s="21"/>
      <c r="T40" s="21"/>
      <c r="U40" s="21"/>
      <c r="V40" s="85">
        <v>0</v>
      </c>
      <c r="W40" s="84">
        <v>0</v>
      </c>
      <c r="X40" s="84">
        <f t="shared" si="3"/>
        <v>0</v>
      </c>
      <c r="Y40" s="84">
        <f t="shared" si="4"/>
        <v>0</v>
      </c>
      <c r="Z40" s="86">
        <v>0</v>
      </c>
      <c r="AA40" s="86">
        <f t="shared" si="5"/>
        <v>0</v>
      </c>
      <c r="AB40" s="99">
        <f t="shared" si="6"/>
        <v>0</v>
      </c>
      <c r="AC40" s="99">
        <f t="shared" si="7"/>
        <v>0</v>
      </c>
    </row>
    <row r="41" spans="1:29" s="3" customFormat="1" ht="15" customHeight="1" x14ac:dyDescent="0.3">
      <c r="A41" s="51" t="s">
        <v>506</v>
      </c>
      <c r="B41" s="51" t="s">
        <v>288</v>
      </c>
      <c r="C41" s="118" t="s">
        <v>723</v>
      </c>
      <c r="D41" s="51" t="s">
        <v>2</v>
      </c>
      <c r="E41" s="56" t="s">
        <v>526</v>
      </c>
      <c r="F41" s="56">
        <v>1</v>
      </c>
      <c r="G41" s="56" t="s">
        <v>613</v>
      </c>
      <c r="H41" s="56"/>
      <c r="I41" s="56" t="s">
        <v>650</v>
      </c>
      <c r="J41" s="65">
        <v>0</v>
      </c>
      <c r="K41" s="65">
        <v>0</v>
      </c>
      <c r="L41" s="65">
        <v>0</v>
      </c>
      <c r="M41" s="65">
        <f t="shared" si="0"/>
        <v>0</v>
      </c>
      <c r="N41" s="65">
        <f t="shared" si="1"/>
        <v>0</v>
      </c>
      <c r="O41" s="14"/>
      <c r="P41" s="14"/>
      <c r="Q41" s="107">
        <v>0</v>
      </c>
      <c r="R41" s="107">
        <f t="shared" si="2"/>
        <v>0</v>
      </c>
      <c r="S41" s="21"/>
      <c r="T41" s="21"/>
      <c r="U41" s="21"/>
      <c r="V41" s="85">
        <v>0</v>
      </c>
      <c r="W41" s="84">
        <v>0</v>
      </c>
      <c r="X41" s="84">
        <f t="shared" si="3"/>
        <v>0</v>
      </c>
      <c r="Y41" s="84">
        <f t="shared" si="4"/>
        <v>0</v>
      </c>
      <c r="Z41" s="86">
        <v>0</v>
      </c>
      <c r="AA41" s="86">
        <f t="shared" si="5"/>
        <v>0</v>
      </c>
      <c r="AB41" s="99">
        <f t="shared" si="6"/>
        <v>0</v>
      </c>
      <c r="AC41" s="99">
        <f t="shared" si="7"/>
        <v>0</v>
      </c>
    </row>
    <row r="42" spans="1:29" s="3" customFormat="1" ht="15" customHeight="1" x14ac:dyDescent="0.3">
      <c r="A42" s="1" t="s">
        <v>289</v>
      </c>
      <c r="B42" s="1" t="s">
        <v>290</v>
      </c>
      <c r="C42" s="115" t="s">
        <v>681</v>
      </c>
      <c r="D42" s="1" t="s">
        <v>577</v>
      </c>
      <c r="E42" s="8" t="s">
        <v>409</v>
      </c>
      <c r="F42" s="8">
        <v>5</v>
      </c>
      <c r="G42" s="8" t="s">
        <v>553</v>
      </c>
      <c r="H42" s="8">
        <v>4000</v>
      </c>
      <c r="I42" s="8" t="s">
        <v>650</v>
      </c>
      <c r="J42" s="65">
        <v>0</v>
      </c>
      <c r="K42" s="65">
        <v>0</v>
      </c>
      <c r="L42" s="65">
        <v>0</v>
      </c>
      <c r="M42" s="65">
        <f t="shared" si="0"/>
        <v>0</v>
      </c>
      <c r="N42" s="65">
        <f t="shared" si="1"/>
        <v>0</v>
      </c>
      <c r="O42" s="14"/>
      <c r="P42" s="14"/>
      <c r="Q42" s="107">
        <v>0</v>
      </c>
      <c r="R42" s="107">
        <f t="shared" si="2"/>
        <v>0</v>
      </c>
      <c r="S42" s="21"/>
      <c r="T42" s="21"/>
      <c r="U42" s="21"/>
      <c r="V42" s="85">
        <v>0</v>
      </c>
      <c r="W42" s="84">
        <v>0</v>
      </c>
      <c r="X42" s="84">
        <f t="shared" si="3"/>
        <v>0</v>
      </c>
      <c r="Y42" s="84">
        <f t="shared" si="4"/>
        <v>0</v>
      </c>
      <c r="Z42" s="86">
        <v>0</v>
      </c>
      <c r="AA42" s="86">
        <f t="shared" si="5"/>
        <v>0</v>
      </c>
      <c r="AB42" s="99">
        <f t="shared" si="6"/>
        <v>0</v>
      </c>
      <c r="AC42" s="99">
        <f t="shared" si="7"/>
        <v>0</v>
      </c>
    </row>
    <row r="43" spans="1:29" s="26" customFormat="1" ht="15" customHeight="1" x14ac:dyDescent="0.3">
      <c r="A43" s="109" t="s">
        <v>382</v>
      </c>
      <c r="B43" s="109" t="s">
        <v>291</v>
      </c>
      <c r="C43" s="117" t="s">
        <v>714</v>
      </c>
      <c r="D43" s="109" t="s">
        <v>584</v>
      </c>
      <c r="E43" s="110" t="s">
        <v>519</v>
      </c>
      <c r="F43" s="110">
        <v>1</v>
      </c>
      <c r="G43" s="110" t="s">
        <v>606</v>
      </c>
      <c r="H43" s="110">
        <v>3500</v>
      </c>
      <c r="I43" s="110" t="s">
        <v>650</v>
      </c>
      <c r="J43" s="65">
        <v>0</v>
      </c>
      <c r="K43" s="65">
        <v>0</v>
      </c>
      <c r="L43" s="65">
        <v>0</v>
      </c>
      <c r="M43" s="65">
        <f t="shared" si="0"/>
        <v>0</v>
      </c>
      <c r="N43" s="65">
        <f t="shared" si="1"/>
        <v>0</v>
      </c>
      <c r="O43" s="14"/>
      <c r="P43" s="14"/>
      <c r="Q43" s="107">
        <v>0</v>
      </c>
      <c r="R43" s="107">
        <f t="shared" si="2"/>
        <v>0</v>
      </c>
      <c r="S43" s="21"/>
      <c r="T43" s="21"/>
      <c r="U43" s="21"/>
      <c r="V43" s="85">
        <v>0</v>
      </c>
      <c r="W43" s="84">
        <v>0</v>
      </c>
      <c r="X43" s="84">
        <f t="shared" si="3"/>
        <v>0</v>
      </c>
      <c r="Y43" s="84">
        <f t="shared" si="4"/>
        <v>0</v>
      </c>
      <c r="Z43" s="86">
        <v>0</v>
      </c>
      <c r="AA43" s="86">
        <f t="shared" si="5"/>
        <v>0</v>
      </c>
      <c r="AB43" s="99">
        <f t="shared" si="6"/>
        <v>0</v>
      </c>
      <c r="AC43" s="99">
        <f t="shared" si="7"/>
        <v>0</v>
      </c>
    </row>
    <row r="44" spans="1:29" s="3" customFormat="1" ht="15" customHeight="1" x14ac:dyDescent="0.3">
      <c r="A44" s="1" t="s">
        <v>292</v>
      </c>
      <c r="B44" s="1" t="s">
        <v>124</v>
      </c>
      <c r="C44" s="115" t="s">
        <v>670</v>
      </c>
      <c r="D44" s="1" t="s">
        <v>579</v>
      </c>
      <c r="E44" s="8" t="s">
        <v>526</v>
      </c>
      <c r="F44" s="8">
        <v>4</v>
      </c>
      <c r="G44" s="64" t="s">
        <v>536</v>
      </c>
      <c r="H44" s="8">
        <v>3500</v>
      </c>
      <c r="I44" s="8" t="s">
        <v>650</v>
      </c>
      <c r="J44" s="65">
        <v>0</v>
      </c>
      <c r="K44" s="65">
        <v>0</v>
      </c>
      <c r="L44" s="65">
        <v>0</v>
      </c>
      <c r="M44" s="65">
        <f t="shared" si="0"/>
        <v>0</v>
      </c>
      <c r="N44" s="65">
        <f t="shared" si="1"/>
        <v>0</v>
      </c>
      <c r="O44" s="14" t="s">
        <v>266</v>
      </c>
      <c r="P44" s="68">
        <v>1</v>
      </c>
      <c r="Q44" s="107">
        <v>0</v>
      </c>
      <c r="R44" s="107">
        <f t="shared" si="2"/>
        <v>0</v>
      </c>
      <c r="S44" s="21" t="s">
        <v>170</v>
      </c>
      <c r="T44" s="21"/>
      <c r="U44" s="21">
        <v>1</v>
      </c>
      <c r="V44" s="85">
        <v>0</v>
      </c>
      <c r="W44" s="84">
        <v>0</v>
      </c>
      <c r="X44" s="84">
        <f t="shared" si="3"/>
        <v>0</v>
      </c>
      <c r="Y44" s="84">
        <f t="shared" si="4"/>
        <v>0</v>
      </c>
      <c r="Z44" s="86">
        <v>0</v>
      </c>
      <c r="AA44" s="86">
        <f t="shared" si="5"/>
        <v>0</v>
      </c>
      <c r="AB44" s="99">
        <f t="shared" si="6"/>
        <v>0</v>
      </c>
      <c r="AC44" s="99">
        <f t="shared" si="7"/>
        <v>0</v>
      </c>
    </row>
    <row r="45" spans="1:29" s="3" customFormat="1" ht="15" customHeight="1" x14ac:dyDescent="0.3">
      <c r="A45" s="1" t="s">
        <v>293</v>
      </c>
      <c r="B45" s="1" t="s">
        <v>124</v>
      </c>
      <c r="C45" s="115" t="s">
        <v>670</v>
      </c>
      <c r="D45" s="1" t="s">
        <v>579</v>
      </c>
      <c r="E45" s="8" t="s">
        <v>526</v>
      </c>
      <c r="F45" s="8">
        <v>4</v>
      </c>
      <c r="G45" s="64" t="s">
        <v>536</v>
      </c>
      <c r="H45" s="8">
        <v>3500</v>
      </c>
      <c r="I45" s="8" t="s">
        <v>650</v>
      </c>
      <c r="J45" s="65">
        <v>0</v>
      </c>
      <c r="K45" s="65">
        <v>0</v>
      </c>
      <c r="L45" s="65">
        <v>0</v>
      </c>
      <c r="M45" s="65">
        <f t="shared" si="0"/>
        <v>0</v>
      </c>
      <c r="N45" s="65">
        <f t="shared" si="1"/>
        <v>0</v>
      </c>
      <c r="O45" s="14" t="s">
        <v>266</v>
      </c>
      <c r="P45" s="68">
        <v>1</v>
      </c>
      <c r="Q45" s="107">
        <v>0</v>
      </c>
      <c r="R45" s="107">
        <f t="shared" si="2"/>
        <v>0</v>
      </c>
      <c r="S45" s="21" t="s">
        <v>170</v>
      </c>
      <c r="T45" s="21"/>
      <c r="U45" s="21">
        <v>1</v>
      </c>
      <c r="V45" s="85">
        <v>0</v>
      </c>
      <c r="W45" s="84">
        <v>0</v>
      </c>
      <c r="X45" s="84">
        <f t="shared" si="3"/>
        <v>0</v>
      </c>
      <c r="Y45" s="84">
        <f t="shared" si="4"/>
        <v>0</v>
      </c>
      <c r="Z45" s="86">
        <v>0</v>
      </c>
      <c r="AA45" s="86">
        <f t="shared" si="5"/>
        <v>0</v>
      </c>
      <c r="AB45" s="99">
        <f t="shared" si="6"/>
        <v>0</v>
      </c>
      <c r="AC45" s="99">
        <f t="shared" si="7"/>
        <v>0</v>
      </c>
    </row>
    <row r="46" spans="1:29" s="3" customFormat="1" ht="15" customHeight="1" x14ac:dyDescent="0.3">
      <c r="A46" s="1" t="s">
        <v>293</v>
      </c>
      <c r="B46" s="1" t="s">
        <v>383</v>
      </c>
      <c r="C46" s="115" t="s">
        <v>671</v>
      </c>
      <c r="D46" s="1" t="s">
        <v>579</v>
      </c>
      <c r="E46" s="8" t="s">
        <v>526</v>
      </c>
      <c r="F46" s="8">
        <v>1</v>
      </c>
      <c r="G46" s="64" t="s">
        <v>532</v>
      </c>
      <c r="H46" s="8">
        <v>3500</v>
      </c>
      <c r="I46" s="8" t="s">
        <v>650</v>
      </c>
      <c r="J46" s="65">
        <v>0</v>
      </c>
      <c r="K46" s="65">
        <v>0</v>
      </c>
      <c r="L46" s="65">
        <v>0</v>
      </c>
      <c r="M46" s="65">
        <f t="shared" si="0"/>
        <v>0</v>
      </c>
      <c r="N46" s="65">
        <f t="shared" si="1"/>
        <v>0</v>
      </c>
      <c r="O46" s="14"/>
      <c r="P46" s="68"/>
      <c r="Q46" s="107">
        <v>0</v>
      </c>
      <c r="R46" s="107">
        <f t="shared" si="2"/>
        <v>0</v>
      </c>
      <c r="S46" s="21"/>
      <c r="T46" s="21"/>
      <c r="U46" s="21"/>
      <c r="V46" s="85">
        <v>0</v>
      </c>
      <c r="W46" s="84">
        <v>0</v>
      </c>
      <c r="X46" s="84">
        <f t="shared" si="3"/>
        <v>0</v>
      </c>
      <c r="Y46" s="84">
        <f t="shared" si="4"/>
        <v>0</v>
      </c>
      <c r="Z46" s="86">
        <v>0</v>
      </c>
      <c r="AA46" s="86">
        <f t="shared" si="5"/>
        <v>0</v>
      </c>
      <c r="AB46" s="99">
        <f t="shared" si="6"/>
        <v>0</v>
      </c>
      <c r="AC46" s="99">
        <f t="shared" si="7"/>
        <v>0</v>
      </c>
    </row>
    <row r="47" spans="1:29" s="3" customFormat="1" ht="15" customHeight="1" x14ac:dyDescent="0.3">
      <c r="A47" s="1" t="s">
        <v>294</v>
      </c>
      <c r="B47" s="1" t="s">
        <v>124</v>
      </c>
      <c r="C47" s="115" t="s">
        <v>670</v>
      </c>
      <c r="D47" s="1" t="s">
        <v>579</v>
      </c>
      <c r="E47" s="8" t="s">
        <v>526</v>
      </c>
      <c r="F47" s="8">
        <v>1</v>
      </c>
      <c r="G47" s="64" t="s">
        <v>536</v>
      </c>
      <c r="H47" s="8">
        <v>3500</v>
      </c>
      <c r="I47" s="8" t="s">
        <v>650</v>
      </c>
      <c r="J47" s="65">
        <v>0</v>
      </c>
      <c r="K47" s="65">
        <v>0</v>
      </c>
      <c r="L47" s="65">
        <v>0</v>
      </c>
      <c r="M47" s="65">
        <f t="shared" si="0"/>
        <v>0</v>
      </c>
      <c r="N47" s="65">
        <f t="shared" si="1"/>
        <v>0</v>
      </c>
      <c r="O47" s="14"/>
      <c r="P47" s="68"/>
      <c r="Q47" s="107">
        <v>0</v>
      </c>
      <c r="R47" s="107">
        <f t="shared" si="2"/>
        <v>0</v>
      </c>
      <c r="S47" s="21"/>
      <c r="T47" s="21"/>
      <c r="U47" s="21"/>
      <c r="V47" s="85">
        <v>0</v>
      </c>
      <c r="W47" s="84">
        <v>0</v>
      </c>
      <c r="X47" s="84">
        <f t="shared" si="3"/>
        <v>0</v>
      </c>
      <c r="Y47" s="84">
        <f t="shared" si="4"/>
        <v>0</v>
      </c>
      <c r="Z47" s="86">
        <v>0</v>
      </c>
      <c r="AA47" s="86">
        <f t="shared" si="5"/>
        <v>0</v>
      </c>
      <c r="AB47" s="99">
        <f t="shared" si="6"/>
        <v>0</v>
      </c>
      <c r="AC47" s="99">
        <f t="shared" si="7"/>
        <v>0</v>
      </c>
    </row>
    <row r="48" spans="1:29" s="3" customFormat="1" ht="15" customHeight="1" x14ac:dyDescent="0.3">
      <c r="A48" s="1" t="s">
        <v>295</v>
      </c>
      <c r="B48" s="1" t="s">
        <v>296</v>
      </c>
      <c r="C48" s="115" t="s">
        <v>720</v>
      </c>
      <c r="D48" s="1" t="s">
        <v>579</v>
      </c>
      <c r="E48" s="8" t="s">
        <v>526</v>
      </c>
      <c r="F48" s="8">
        <v>1</v>
      </c>
      <c r="G48" s="64" t="s">
        <v>534</v>
      </c>
      <c r="H48" s="8">
        <v>3500</v>
      </c>
      <c r="I48" s="8" t="s">
        <v>650</v>
      </c>
      <c r="J48" s="65">
        <v>0</v>
      </c>
      <c r="K48" s="65">
        <v>0</v>
      </c>
      <c r="L48" s="65">
        <v>0</v>
      </c>
      <c r="M48" s="65">
        <f t="shared" si="0"/>
        <v>0</v>
      </c>
      <c r="N48" s="65">
        <f t="shared" si="1"/>
        <v>0</v>
      </c>
      <c r="O48" s="14" t="s">
        <v>266</v>
      </c>
      <c r="P48" s="68">
        <v>1</v>
      </c>
      <c r="Q48" s="107">
        <v>0</v>
      </c>
      <c r="R48" s="107">
        <f t="shared" si="2"/>
        <v>0</v>
      </c>
      <c r="S48" s="21" t="s">
        <v>170</v>
      </c>
      <c r="T48" s="21"/>
      <c r="U48" s="21">
        <v>1</v>
      </c>
      <c r="V48" s="85">
        <v>0</v>
      </c>
      <c r="W48" s="84">
        <v>0</v>
      </c>
      <c r="X48" s="84">
        <f t="shared" si="3"/>
        <v>0</v>
      </c>
      <c r="Y48" s="84">
        <f t="shared" si="4"/>
        <v>0</v>
      </c>
      <c r="Z48" s="86">
        <v>0</v>
      </c>
      <c r="AA48" s="86">
        <f t="shared" si="5"/>
        <v>0</v>
      </c>
      <c r="AB48" s="99">
        <f t="shared" si="6"/>
        <v>0</v>
      </c>
      <c r="AC48" s="99">
        <f t="shared" si="7"/>
        <v>0</v>
      </c>
    </row>
    <row r="49" spans="1:29" s="3" customFormat="1" ht="15" customHeight="1" x14ac:dyDescent="0.3">
      <c r="A49" s="1" t="s">
        <v>297</v>
      </c>
      <c r="B49" s="1" t="s">
        <v>124</v>
      </c>
      <c r="C49" s="115" t="s">
        <v>670</v>
      </c>
      <c r="D49" s="1" t="s">
        <v>579</v>
      </c>
      <c r="E49" s="8" t="s">
        <v>526</v>
      </c>
      <c r="F49" s="8">
        <v>4</v>
      </c>
      <c r="G49" s="64" t="s">
        <v>536</v>
      </c>
      <c r="H49" s="8">
        <v>3500</v>
      </c>
      <c r="I49" s="8" t="s">
        <v>650</v>
      </c>
      <c r="J49" s="65">
        <v>0</v>
      </c>
      <c r="K49" s="65">
        <v>0</v>
      </c>
      <c r="L49" s="65">
        <v>0</v>
      </c>
      <c r="M49" s="65">
        <f t="shared" si="0"/>
        <v>0</v>
      </c>
      <c r="N49" s="65">
        <f t="shared" si="1"/>
        <v>0</v>
      </c>
      <c r="O49" s="14" t="s">
        <v>266</v>
      </c>
      <c r="P49" s="68">
        <v>1</v>
      </c>
      <c r="Q49" s="107">
        <v>0</v>
      </c>
      <c r="R49" s="107">
        <f t="shared" si="2"/>
        <v>0</v>
      </c>
      <c r="S49" s="21" t="s">
        <v>170</v>
      </c>
      <c r="T49" s="21"/>
      <c r="U49" s="21">
        <v>1</v>
      </c>
      <c r="V49" s="85">
        <v>0</v>
      </c>
      <c r="W49" s="84">
        <v>0</v>
      </c>
      <c r="X49" s="84">
        <f t="shared" si="3"/>
        <v>0</v>
      </c>
      <c r="Y49" s="84">
        <f t="shared" si="4"/>
        <v>0</v>
      </c>
      <c r="Z49" s="86">
        <v>0</v>
      </c>
      <c r="AA49" s="86">
        <f t="shared" si="5"/>
        <v>0</v>
      </c>
      <c r="AB49" s="99">
        <f t="shared" si="6"/>
        <v>0</v>
      </c>
      <c r="AC49" s="99">
        <f t="shared" si="7"/>
        <v>0</v>
      </c>
    </row>
    <row r="50" spans="1:29" s="3" customFormat="1" ht="15" customHeight="1" x14ac:dyDescent="0.3">
      <c r="A50" s="1" t="s">
        <v>297</v>
      </c>
      <c r="B50" s="1" t="s">
        <v>298</v>
      </c>
      <c r="C50" s="115" t="s">
        <v>721</v>
      </c>
      <c r="D50" s="1" t="s">
        <v>584</v>
      </c>
      <c r="E50" s="8" t="s">
        <v>519</v>
      </c>
      <c r="F50" s="8">
        <v>1</v>
      </c>
      <c r="G50" s="8" t="s">
        <v>609</v>
      </c>
      <c r="H50" s="8">
        <v>3500</v>
      </c>
      <c r="I50" s="8" t="s">
        <v>650</v>
      </c>
      <c r="J50" s="65">
        <v>0</v>
      </c>
      <c r="K50" s="65">
        <v>0</v>
      </c>
      <c r="L50" s="65">
        <v>0</v>
      </c>
      <c r="M50" s="65">
        <f t="shared" si="0"/>
        <v>0</v>
      </c>
      <c r="N50" s="65">
        <f t="shared" si="1"/>
        <v>0</v>
      </c>
      <c r="O50" s="14"/>
      <c r="P50" s="68"/>
      <c r="Q50" s="107">
        <v>0</v>
      </c>
      <c r="R50" s="107">
        <f t="shared" si="2"/>
        <v>0</v>
      </c>
      <c r="S50" s="21"/>
      <c r="T50" s="21"/>
      <c r="U50" s="21"/>
      <c r="V50" s="85">
        <v>0</v>
      </c>
      <c r="W50" s="84">
        <v>0</v>
      </c>
      <c r="X50" s="84">
        <f t="shared" si="3"/>
        <v>0</v>
      </c>
      <c r="Y50" s="84">
        <f t="shared" si="4"/>
        <v>0</v>
      </c>
      <c r="Z50" s="86">
        <v>0</v>
      </c>
      <c r="AA50" s="86">
        <f t="shared" si="5"/>
        <v>0</v>
      </c>
      <c r="AB50" s="99">
        <f t="shared" si="6"/>
        <v>0</v>
      </c>
      <c r="AC50" s="99">
        <f t="shared" si="7"/>
        <v>0</v>
      </c>
    </row>
    <row r="51" spans="1:29" s="3" customFormat="1" ht="15" customHeight="1" x14ac:dyDescent="0.3">
      <c r="A51" s="51" t="s">
        <v>507</v>
      </c>
      <c r="B51" s="51" t="s">
        <v>417</v>
      </c>
      <c r="C51" s="118" t="s">
        <v>662</v>
      </c>
      <c r="D51" s="51" t="s">
        <v>2</v>
      </c>
      <c r="E51" s="56" t="s">
        <v>526</v>
      </c>
      <c r="F51" s="56">
        <v>1</v>
      </c>
      <c r="G51" s="56" t="s">
        <v>612</v>
      </c>
      <c r="H51" s="56"/>
      <c r="I51" s="56" t="s">
        <v>650</v>
      </c>
      <c r="J51" s="65">
        <v>0</v>
      </c>
      <c r="K51" s="65">
        <v>0</v>
      </c>
      <c r="L51" s="65">
        <v>0</v>
      </c>
      <c r="M51" s="65">
        <f t="shared" si="0"/>
        <v>0</v>
      </c>
      <c r="N51" s="65">
        <f t="shared" si="1"/>
        <v>0</v>
      </c>
      <c r="O51" s="14"/>
      <c r="P51" s="68"/>
      <c r="Q51" s="107">
        <v>0</v>
      </c>
      <c r="R51" s="107">
        <f t="shared" si="2"/>
        <v>0</v>
      </c>
      <c r="S51" s="21"/>
      <c r="T51" s="21"/>
      <c r="U51" s="21"/>
      <c r="V51" s="85">
        <v>0</v>
      </c>
      <c r="W51" s="84">
        <v>0</v>
      </c>
      <c r="X51" s="84">
        <f t="shared" si="3"/>
        <v>0</v>
      </c>
      <c r="Y51" s="84">
        <f t="shared" si="4"/>
        <v>0</v>
      </c>
      <c r="Z51" s="86">
        <v>0</v>
      </c>
      <c r="AA51" s="86">
        <f t="shared" si="5"/>
        <v>0</v>
      </c>
      <c r="AB51" s="99">
        <f t="shared" si="6"/>
        <v>0</v>
      </c>
      <c r="AC51" s="99">
        <f t="shared" si="7"/>
        <v>0</v>
      </c>
    </row>
    <row r="52" spans="1:29" s="3" customFormat="1" ht="15" customHeight="1" x14ac:dyDescent="0.3">
      <c r="A52" s="51" t="s">
        <v>508</v>
      </c>
      <c r="B52" s="51" t="s">
        <v>439</v>
      </c>
      <c r="C52" s="118" t="s">
        <v>666</v>
      </c>
      <c r="D52" s="51" t="s">
        <v>2</v>
      </c>
      <c r="E52" s="56" t="s">
        <v>526</v>
      </c>
      <c r="F52" s="56">
        <v>2</v>
      </c>
      <c r="G52" s="56" t="s">
        <v>558</v>
      </c>
      <c r="H52" s="56"/>
      <c r="I52" s="56" t="s">
        <v>649</v>
      </c>
      <c r="J52" s="65">
        <v>0</v>
      </c>
      <c r="K52" s="65">
        <v>0</v>
      </c>
      <c r="L52" s="65">
        <v>0</v>
      </c>
      <c r="M52" s="65">
        <f t="shared" si="0"/>
        <v>0</v>
      </c>
      <c r="N52" s="65">
        <f t="shared" si="1"/>
        <v>0</v>
      </c>
      <c r="O52" s="14"/>
      <c r="P52" s="68"/>
      <c r="Q52" s="107">
        <v>0</v>
      </c>
      <c r="R52" s="107">
        <f t="shared" si="2"/>
        <v>0</v>
      </c>
      <c r="S52" s="21"/>
      <c r="T52" s="21"/>
      <c r="U52" s="21"/>
      <c r="V52" s="85">
        <v>0</v>
      </c>
      <c r="W52" s="84">
        <v>0</v>
      </c>
      <c r="X52" s="84">
        <f t="shared" si="3"/>
        <v>0</v>
      </c>
      <c r="Y52" s="84">
        <f t="shared" si="4"/>
        <v>0</v>
      </c>
      <c r="Z52" s="86">
        <v>0</v>
      </c>
      <c r="AA52" s="86">
        <f t="shared" si="5"/>
        <v>0</v>
      </c>
      <c r="AB52" s="99">
        <f t="shared" si="6"/>
        <v>0</v>
      </c>
      <c r="AC52" s="99">
        <f t="shared" si="7"/>
        <v>0</v>
      </c>
    </row>
    <row r="53" spans="1:29" s="3" customFormat="1" ht="15" customHeight="1" x14ac:dyDescent="0.3">
      <c r="A53" s="1" t="s">
        <v>299</v>
      </c>
      <c r="B53" s="1" t="s">
        <v>192</v>
      </c>
      <c r="C53" s="115" t="s">
        <v>695</v>
      </c>
      <c r="D53" s="1" t="s">
        <v>578</v>
      </c>
      <c r="E53" s="8" t="s">
        <v>519</v>
      </c>
      <c r="F53" s="8">
        <v>4</v>
      </c>
      <c r="G53" s="67" t="s">
        <v>555</v>
      </c>
      <c r="H53" s="8">
        <v>2700</v>
      </c>
      <c r="I53" s="8" t="s">
        <v>650</v>
      </c>
      <c r="J53" s="65">
        <v>0</v>
      </c>
      <c r="K53" s="65">
        <v>0</v>
      </c>
      <c r="L53" s="65">
        <v>0</v>
      </c>
      <c r="M53" s="65">
        <f t="shared" si="0"/>
        <v>0</v>
      </c>
      <c r="N53" s="65">
        <f t="shared" si="1"/>
        <v>0</v>
      </c>
      <c r="O53" s="14"/>
      <c r="P53" s="68"/>
      <c r="Q53" s="107">
        <v>0</v>
      </c>
      <c r="R53" s="107">
        <f t="shared" si="2"/>
        <v>0</v>
      </c>
      <c r="S53" s="21"/>
      <c r="T53" s="21"/>
      <c r="U53" s="21"/>
      <c r="V53" s="85">
        <v>0</v>
      </c>
      <c r="W53" s="84">
        <v>0</v>
      </c>
      <c r="X53" s="84">
        <f t="shared" si="3"/>
        <v>0</v>
      </c>
      <c r="Y53" s="84">
        <f t="shared" si="4"/>
        <v>0</v>
      </c>
      <c r="Z53" s="86">
        <v>0</v>
      </c>
      <c r="AA53" s="86">
        <f t="shared" si="5"/>
        <v>0</v>
      </c>
      <c r="AB53" s="99">
        <f t="shared" si="6"/>
        <v>0</v>
      </c>
      <c r="AC53" s="99">
        <f t="shared" si="7"/>
        <v>0</v>
      </c>
    </row>
    <row r="54" spans="1:29" s="3" customFormat="1" ht="15" customHeight="1" x14ac:dyDescent="0.3">
      <c r="A54" s="1" t="s">
        <v>300</v>
      </c>
      <c r="B54" s="1" t="s">
        <v>199</v>
      </c>
      <c r="C54" s="115" t="s">
        <v>693</v>
      </c>
      <c r="D54" s="1" t="s">
        <v>582</v>
      </c>
      <c r="E54" s="8" t="s">
        <v>526</v>
      </c>
      <c r="F54" s="8">
        <v>13</v>
      </c>
      <c r="G54" s="64" t="s">
        <v>572</v>
      </c>
      <c r="H54" s="8">
        <v>3500</v>
      </c>
      <c r="I54" s="8" t="s">
        <v>650</v>
      </c>
      <c r="J54" s="65">
        <v>0</v>
      </c>
      <c r="K54" s="65">
        <v>0</v>
      </c>
      <c r="L54" s="65">
        <v>0</v>
      </c>
      <c r="M54" s="65">
        <f t="shared" si="0"/>
        <v>0</v>
      </c>
      <c r="N54" s="65">
        <f t="shared" si="1"/>
        <v>0</v>
      </c>
      <c r="O54" s="14" t="s">
        <v>384</v>
      </c>
      <c r="P54" s="68">
        <v>2</v>
      </c>
      <c r="Q54" s="107">
        <v>0</v>
      </c>
      <c r="R54" s="107">
        <f t="shared" si="2"/>
        <v>0</v>
      </c>
      <c r="S54" s="21"/>
      <c r="T54" s="21"/>
      <c r="U54" s="21"/>
      <c r="V54" s="85">
        <v>0</v>
      </c>
      <c r="W54" s="84">
        <v>0</v>
      </c>
      <c r="X54" s="84">
        <f t="shared" si="3"/>
        <v>0</v>
      </c>
      <c r="Y54" s="84">
        <f t="shared" si="4"/>
        <v>0</v>
      </c>
      <c r="Z54" s="86">
        <v>0</v>
      </c>
      <c r="AA54" s="86">
        <f t="shared" si="5"/>
        <v>0</v>
      </c>
      <c r="AB54" s="99">
        <f t="shared" si="6"/>
        <v>0</v>
      </c>
      <c r="AC54" s="99">
        <f t="shared" si="7"/>
        <v>0</v>
      </c>
    </row>
    <row r="55" spans="1:29" s="3" customFormat="1" ht="15" customHeight="1" x14ac:dyDescent="0.3">
      <c r="A55" s="1" t="s">
        <v>300</v>
      </c>
      <c r="B55" s="1" t="s">
        <v>90</v>
      </c>
      <c r="C55" s="115" t="s">
        <v>680</v>
      </c>
      <c r="D55" s="1" t="s">
        <v>582</v>
      </c>
      <c r="E55" s="8" t="s">
        <v>526</v>
      </c>
      <c r="F55" s="8">
        <v>1</v>
      </c>
      <c r="G55" s="8" t="s">
        <v>529</v>
      </c>
      <c r="H55" s="8">
        <v>3500</v>
      </c>
      <c r="I55" s="8" t="s">
        <v>650</v>
      </c>
      <c r="J55" s="65">
        <v>0</v>
      </c>
      <c r="K55" s="65">
        <v>0</v>
      </c>
      <c r="L55" s="65">
        <v>0</v>
      </c>
      <c r="M55" s="65">
        <f t="shared" si="0"/>
        <v>0</v>
      </c>
      <c r="N55" s="65">
        <f t="shared" si="1"/>
        <v>0</v>
      </c>
      <c r="O55" s="14"/>
      <c r="P55" s="68"/>
      <c r="Q55" s="107">
        <v>0</v>
      </c>
      <c r="R55" s="107">
        <f t="shared" si="2"/>
        <v>0</v>
      </c>
      <c r="S55" s="21"/>
      <c r="T55" s="21"/>
      <c r="U55" s="21"/>
      <c r="V55" s="85">
        <v>0</v>
      </c>
      <c r="W55" s="84">
        <v>0</v>
      </c>
      <c r="X55" s="84">
        <f t="shared" si="3"/>
        <v>0</v>
      </c>
      <c r="Y55" s="84">
        <f t="shared" si="4"/>
        <v>0</v>
      </c>
      <c r="Z55" s="86">
        <v>0</v>
      </c>
      <c r="AA55" s="86">
        <f t="shared" si="5"/>
        <v>0</v>
      </c>
      <c r="AB55" s="99">
        <f t="shared" si="6"/>
        <v>0</v>
      </c>
      <c r="AC55" s="99">
        <f t="shared" si="7"/>
        <v>0</v>
      </c>
    </row>
    <row r="56" spans="1:29" s="3" customFormat="1" ht="15" customHeight="1" x14ac:dyDescent="0.3">
      <c r="A56" s="1" t="s">
        <v>300</v>
      </c>
      <c r="B56" s="1" t="s">
        <v>301</v>
      </c>
      <c r="C56" s="115" t="s">
        <v>722</v>
      </c>
      <c r="D56" s="1" t="s">
        <v>584</v>
      </c>
      <c r="E56" s="8" t="s">
        <v>519</v>
      </c>
      <c r="F56" s="8">
        <v>1</v>
      </c>
      <c r="G56" s="8" t="s">
        <v>608</v>
      </c>
      <c r="H56" s="8">
        <v>3500</v>
      </c>
      <c r="I56" s="8" t="s">
        <v>650</v>
      </c>
      <c r="J56" s="65">
        <v>0</v>
      </c>
      <c r="K56" s="65">
        <v>0</v>
      </c>
      <c r="L56" s="65">
        <v>0</v>
      </c>
      <c r="M56" s="65">
        <f t="shared" si="0"/>
        <v>0</v>
      </c>
      <c r="N56" s="65">
        <f t="shared" si="1"/>
        <v>0</v>
      </c>
      <c r="O56" s="14"/>
      <c r="P56" s="14"/>
      <c r="Q56" s="107">
        <v>0</v>
      </c>
      <c r="R56" s="107">
        <f t="shared" si="2"/>
        <v>0</v>
      </c>
      <c r="S56" s="21"/>
      <c r="T56" s="21"/>
      <c r="U56" s="21"/>
      <c r="V56" s="85">
        <v>0</v>
      </c>
      <c r="W56" s="84">
        <v>0</v>
      </c>
      <c r="X56" s="84">
        <f t="shared" si="3"/>
        <v>0</v>
      </c>
      <c r="Y56" s="84">
        <f t="shared" si="4"/>
        <v>0</v>
      </c>
      <c r="Z56" s="86">
        <v>0</v>
      </c>
      <c r="AA56" s="86">
        <f t="shared" si="5"/>
        <v>0</v>
      </c>
      <c r="AB56" s="99">
        <f t="shared" si="6"/>
        <v>0</v>
      </c>
      <c r="AC56" s="99">
        <f t="shared" si="7"/>
        <v>0</v>
      </c>
    </row>
    <row r="57" spans="1:29" s="3" customFormat="1" ht="15" customHeight="1" x14ac:dyDescent="0.3">
      <c r="A57" s="51" t="s">
        <v>509</v>
      </c>
      <c r="B57" s="51" t="s">
        <v>439</v>
      </c>
      <c r="C57" s="118" t="s">
        <v>666</v>
      </c>
      <c r="D57" s="51" t="s">
        <v>2</v>
      </c>
      <c r="E57" s="56" t="s">
        <v>526</v>
      </c>
      <c r="F57" s="56">
        <v>3</v>
      </c>
      <c r="G57" s="56" t="s">
        <v>558</v>
      </c>
      <c r="H57" s="56"/>
      <c r="I57" s="56" t="s">
        <v>649</v>
      </c>
      <c r="J57" s="65">
        <v>0</v>
      </c>
      <c r="K57" s="65">
        <v>0</v>
      </c>
      <c r="L57" s="65">
        <v>0</v>
      </c>
      <c r="M57" s="65">
        <f t="shared" si="0"/>
        <v>0</v>
      </c>
      <c r="N57" s="65">
        <f t="shared" si="1"/>
        <v>0</v>
      </c>
      <c r="O57" s="14"/>
      <c r="P57" s="14"/>
      <c r="Q57" s="107">
        <v>0</v>
      </c>
      <c r="R57" s="107">
        <f t="shared" si="2"/>
        <v>0</v>
      </c>
      <c r="S57" s="21"/>
      <c r="T57" s="21"/>
      <c r="U57" s="21"/>
      <c r="V57" s="85">
        <v>0</v>
      </c>
      <c r="W57" s="84">
        <v>0</v>
      </c>
      <c r="X57" s="84">
        <f t="shared" si="3"/>
        <v>0</v>
      </c>
      <c r="Y57" s="84">
        <f t="shared" si="4"/>
        <v>0</v>
      </c>
      <c r="Z57" s="86">
        <v>0</v>
      </c>
      <c r="AA57" s="86">
        <f t="shared" si="5"/>
        <v>0</v>
      </c>
      <c r="AB57" s="99">
        <f t="shared" si="6"/>
        <v>0</v>
      </c>
      <c r="AC57" s="99">
        <f t="shared" si="7"/>
        <v>0</v>
      </c>
    </row>
    <row r="58" spans="1:29" s="3" customFormat="1" ht="15" customHeight="1" x14ac:dyDescent="0.3">
      <c r="A58" s="1" t="s">
        <v>302</v>
      </c>
      <c r="B58" s="1" t="s">
        <v>291</v>
      </c>
      <c r="C58" s="115" t="s">
        <v>714</v>
      </c>
      <c r="D58" s="1" t="s">
        <v>584</v>
      </c>
      <c r="E58" s="8" t="s">
        <v>519</v>
      </c>
      <c r="F58" s="8">
        <v>1</v>
      </c>
      <c r="G58" s="8" t="s">
        <v>606</v>
      </c>
      <c r="H58" s="8">
        <v>3500</v>
      </c>
      <c r="I58" s="8" t="s">
        <v>650</v>
      </c>
      <c r="J58" s="65">
        <v>0</v>
      </c>
      <c r="K58" s="65">
        <v>0</v>
      </c>
      <c r="L58" s="65">
        <v>0</v>
      </c>
      <c r="M58" s="65">
        <f t="shared" si="0"/>
        <v>0</v>
      </c>
      <c r="N58" s="65">
        <f t="shared" si="1"/>
        <v>0</v>
      </c>
      <c r="O58" s="14"/>
      <c r="P58" s="14"/>
      <c r="Q58" s="107">
        <v>0</v>
      </c>
      <c r="R58" s="107">
        <f t="shared" si="2"/>
        <v>0</v>
      </c>
      <c r="S58" s="21"/>
      <c r="T58" s="21"/>
      <c r="U58" s="21"/>
      <c r="V58" s="85">
        <v>0</v>
      </c>
      <c r="W58" s="84">
        <v>0</v>
      </c>
      <c r="X58" s="84">
        <f t="shared" si="3"/>
        <v>0</v>
      </c>
      <c r="Y58" s="84">
        <f t="shared" si="4"/>
        <v>0</v>
      </c>
      <c r="Z58" s="86">
        <v>0</v>
      </c>
      <c r="AA58" s="86">
        <f t="shared" si="5"/>
        <v>0</v>
      </c>
      <c r="AB58" s="99">
        <f t="shared" si="6"/>
        <v>0</v>
      </c>
      <c r="AC58" s="99">
        <f t="shared" si="7"/>
        <v>0</v>
      </c>
    </row>
    <row r="59" spans="1:29" s="3" customFormat="1" ht="15" customHeight="1" x14ac:dyDescent="0.3">
      <c r="A59" s="1" t="s">
        <v>304</v>
      </c>
      <c r="B59" s="1" t="s">
        <v>192</v>
      </c>
      <c r="C59" s="115" t="s">
        <v>695</v>
      </c>
      <c r="D59" s="1" t="s">
        <v>578</v>
      </c>
      <c r="E59" s="8" t="s">
        <v>519</v>
      </c>
      <c r="F59" s="8">
        <v>4</v>
      </c>
      <c r="G59" s="67" t="s">
        <v>555</v>
      </c>
      <c r="H59" s="8">
        <v>2700</v>
      </c>
      <c r="I59" s="8" t="s">
        <v>650</v>
      </c>
      <c r="J59" s="65">
        <v>0</v>
      </c>
      <c r="K59" s="65">
        <v>0</v>
      </c>
      <c r="L59" s="65">
        <v>0</v>
      </c>
      <c r="M59" s="65">
        <f t="shared" si="0"/>
        <v>0</v>
      </c>
      <c r="N59" s="65">
        <f t="shared" si="1"/>
        <v>0</v>
      </c>
      <c r="O59" s="14"/>
      <c r="P59" s="14"/>
      <c r="Q59" s="107">
        <v>0</v>
      </c>
      <c r="R59" s="107">
        <f t="shared" si="2"/>
        <v>0</v>
      </c>
      <c r="S59" s="21"/>
      <c r="T59" s="21"/>
      <c r="U59" s="21"/>
      <c r="V59" s="85">
        <v>0</v>
      </c>
      <c r="W59" s="84">
        <v>0</v>
      </c>
      <c r="X59" s="84">
        <f t="shared" si="3"/>
        <v>0</v>
      </c>
      <c r="Y59" s="84">
        <f t="shared" si="4"/>
        <v>0</v>
      </c>
      <c r="Z59" s="86">
        <v>0</v>
      </c>
      <c r="AA59" s="86">
        <f t="shared" si="5"/>
        <v>0</v>
      </c>
      <c r="AB59" s="99">
        <f t="shared" si="6"/>
        <v>0</v>
      </c>
      <c r="AC59" s="99">
        <f t="shared" si="7"/>
        <v>0</v>
      </c>
    </row>
    <row r="60" spans="1:29" s="3" customFormat="1" ht="15" customHeight="1" x14ac:dyDescent="0.3">
      <c r="A60" s="1" t="s">
        <v>303</v>
      </c>
      <c r="B60" s="1" t="s">
        <v>305</v>
      </c>
      <c r="C60" s="115" t="s">
        <v>681</v>
      </c>
      <c r="D60" s="1" t="s">
        <v>577</v>
      </c>
      <c r="E60" s="8" t="s">
        <v>409</v>
      </c>
      <c r="F60" s="8">
        <v>5</v>
      </c>
      <c r="G60" s="8" t="s">
        <v>553</v>
      </c>
      <c r="H60" s="8">
        <v>2700</v>
      </c>
      <c r="I60" s="8" t="s">
        <v>650</v>
      </c>
      <c r="J60" s="65">
        <v>0</v>
      </c>
      <c r="K60" s="65">
        <v>0</v>
      </c>
      <c r="L60" s="65">
        <v>0</v>
      </c>
      <c r="M60" s="65">
        <f t="shared" si="0"/>
        <v>0</v>
      </c>
      <c r="N60" s="65">
        <f t="shared" si="1"/>
        <v>0</v>
      </c>
      <c r="O60" s="14"/>
      <c r="P60" s="14"/>
      <c r="Q60" s="107">
        <v>0</v>
      </c>
      <c r="R60" s="107">
        <f t="shared" si="2"/>
        <v>0</v>
      </c>
      <c r="S60" s="21"/>
      <c r="T60" s="21"/>
      <c r="U60" s="21"/>
      <c r="V60" s="85">
        <v>0</v>
      </c>
      <c r="W60" s="84">
        <v>0</v>
      </c>
      <c r="X60" s="84">
        <f t="shared" si="3"/>
        <v>0</v>
      </c>
      <c r="Y60" s="84">
        <f t="shared" si="4"/>
        <v>0</v>
      </c>
      <c r="Z60" s="86">
        <v>0</v>
      </c>
      <c r="AA60" s="86">
        <f t="shared" si="5"/>
        <v>0</v>
      </c>
      <c r="AB60" s="99">
        <f t="shared" si="6"/>
        <v>0</v>
      </c>
      <c r="AC60" s="99">
        <f t="shared" si="7"/>
        <v>0</v>
      </c>
    </row>
    <row r="61" spans="1:29" s="3" customFormat="1" ht="15" customHeight="1" x14ac:dyDescent="0.3">
      <c r="A61" s="1" t="s">
        <v>306</v>
      </c>
      <c r="B61" s="1" t="s">
        <v>307</v>
      </c>
      <c r="C61" s="115" t="s">
        <v>687</v>
      </c>
      <c r="D61" s="1" t="s">
        <v>576</v>
      </c>
      <c r="E61" s="8" t="s">
        <v>392</v>
      </c>
      <c r="F61" s="8">
        <v>1</v>
      </c>
      <c r="G61" s="8" t="s">
        <v>569</v>
      </c>
      <c r="H61" s="8">
        <v>4000</v>
      </c>
      <c r="I61" s="8" t="s">
        <v>650</v>
      </c>
      <c r="J61" s="65">
        <v>0</v>
      </c>
      <c r="K61" s="65">
        <v>0</v>
      </c>
      <c r="L61" s="65">
        <v>0</v>
      </c>
      <c r="M61" s="65">
        <f t="shared" si="0"/>
        <v>0</v>
      </c>
      <c r="N61" s="65">
        <f t="shared" si="1"/>
        <v>0</v>
      </c>
      <c r="O61" s="14"/>
      <c r="P61" s="14"/>
      <c r="Q61" s="107">
        <v>0</v>
      </c>
      <c r="R61" s="107">
        <f t="shared" si="2"/>
        <v>0</v>
      </c>
      <c r="S61" s="21"/>
      <c r="T61" s="21"/>
      <c r="U61" s="21"/>
      <c r="V61" s="85">
        <v>0</v>
      </c>
      <c r="W61" s="84">
        <v>0</v>
      </c>
      <c r="X61" s="84">
        <f t="shared" si="3"/>
        <v>0</v>
      </c>
      <c r="Y61" s="84">
        <f t="shared" si="4"/>
        <v>0</v>
      </c>
      <c r="Z61" s="86">
        <v>0</v>
      </c>
      <c r="AA61" s="86">
        <f t="shared" si="5"/>
        <v>0</v>
      </c>
      <c r="AB61" s="99">
        <f t="shared" si="6"/>
        <v>0</v>
      </c>
      <c r="AC61" s="99">
        <f t="shared" si="7"/>
        <v>0</v>
      </c>
    </row>
    <row r="62" spans="1:29" s="3" customFormat="1" ht="15" customHeight="1" x14ac:dyDescent="0.3">
      <c r="A62" s="1" t="s">
        <v>303</v>
      </c>
      <c r="B62" s="1" t="s">
        <v>435</v>
      </c>
      <c r="C62" s="115" t="s">
        <v>720</v>
      </c>
      <c r="D62" s="1" t="s">
        <v>590</v>
      </c>
      <c r="E62" s="8" t="s">
        <v>392</v>
      </c>
      <c r="F62" s="8">
        <v>2</v>
      </c>
      <c r="G62" s="8" t="s">
        <v>611</v>
      </c>
      <c r="H62" s="8">
        <v>4000</v>
      </c>
      <c r="I62" s="8" t="s">
        <v>650</v>
      </c>
      <c r="J62" s="65">
        <v>0</v>
      </c>
      <c r="K62" s="65">
        <v>0</v>
      </c>
      <c r="L62" s="65">
        <v>0</v>
      </c>
      <c r="M62" s="65">
        <f t="shared" si="0"/>
        <v>0</v>
      </c>
      <c r="N62" s="65">
        <f t="shared" si="1"/>
        <v>0</v>
      </c>
      <c r="O62" s="14"/>
      <c r="P62" s="14"/>
      <c r="Q62" s="107">
        <v>0</v>
      </c>
      <c r="R62" s="107">
        <f t="shared" si="2"/>
        <v>0</v>
      </c>
      <c r="S62" s="21"/>
      <c r="T62" s="21"/>
      <c r="U62" s="21"/>
      <c r="V62" s="85">
        <v>0</v>
      </c>
      <c r="W62" s="84">
        <v>0</v>
      </c>
      <c r="X62" s="84">
        <f t="shared" si="3"/>
        <v>0</v>
      </c>
      <c r="Y62" s="84">
        <f t="shared" si="4"/>
        <v>0</v>
      </c>
      <c r="Z62" s="86">
        <v>0</v>
      </c>
      <c r="AA62" s="86">
        <f t="shared" si="5"/>
        <v>0</v>
      </c>
      <c r="AB62" s="99">
        <f t="shared" si="6"/>
        <v>0</v>
      </c>
      <c r="AC62" s="99">
        <f t="shared" si="7"/>
        <v>0</v>
      </c>
    </row>
    <row r="63" spans="1:29" s="26" customFormat="1" ht="15" customHeight="1" x14ac:dyDescent="0.3">
      <c r="A63" s="109" t="s">
        <v>308</v>
      </c>
      <c r="B63" s="109" t="s">
        <v>287</v>
      </c>
      <c r="C63" s="117" t="s">
        <v>711</v>
      </c>
      <c r="D63" s="109" t="s">
        <v>600</v>
      </c>
      <c r="E63" s="110" t="s">
        <v>526</v>
      </c>
      <c r="F63" s="110">
        <v>1</v>
      </c>
      <c r="G63" s="110" t="s">
        <v>607</v>
      </c>
      <c r="H63" s="110">
        <v>3500</v>
      </c>
      <c r="I63" s="110" t="s">
        <v>650</v>
      </c>
      <c r="J63" s="65">
        <v>0</v>
      </c>
      <c r="K63" s="65">
        <v>0</v>
      </c>
      <c r="L63" s="65">
        <v>0</v>
      </c>
      <c r="M63" s="65">
        <f t="shared" si="0"/>
        <v>0</v>
      </c>
      <c r="N63" s="65">
        <f t="shared" si="1"/>
        <v>0</v>
      </c>
      <c r="O63" s="14"/>
      <c r="P63" s="14"/>
      <c r="Q63" s="107">
        <v>0</v>
      </c>
      <c r="R63" s="107">
        <f t="shared" si="2"/>
        <v>0</v>
      </c>
      <c r="S63" s="21"/>
      <c r="T63" s="21"/>
      <c r="U63" s="21"/>
      <c r="V63" s="85">
        <v>0</v>
      </c>
      <c r="W63" s="84">
        <v>0</v>
      </c>
      <c r="X63" s="84">
        <f t="shared" si="3"/>
        <v>0</v>
      </c>
      <c r="Y63" s="84">
        <f t="shared" si="4"/>
        <v>0</v>
      </c>
      <c r="Z63" s="86">
        <v>0</v>
      </c>
      <c r="AA63" s="86">
        <f t="shared" si="5"/>
        <v>0</v>
      </c>
      <c r="AB63" s="99">
        <f t="shared" si="6"/>
        <v>0</v>
      </c>
      <c r="AC63" s="99">
        <f t="shared" si="7"/>
        <v>0</v>
      </c>
    </row>
    <row r="64" spans="1:29" s="3" customFormat="1" ht="15" customHeight="1" x14ac:dyDescent="0.3">
      <c r="A64" s="1" t="s">
        <v>309</v>
      </c>
      <c r="B64" s="1" t="s">
        <v>192</v>
      </c>
      <c r="C64" s="115" t="s">
        <v>695</v>
      </c>
      <c r="D64" s="1" t="s">
        <v>578</v>
      </c>
      <c r="E64" s="8" t="s">
        <v>519</v>
      </c>
      <c r="F64" s="8">
        <v>2</v>
      </c>
      <c r="G64" s="67" t="s">
        <v>555</v>
      </c>
      <c r="H64" s="8">
        <v>2700</v>
      </c>
      <c r="I64" s="8" t="s">
        <v>650</v>
      </c>
      <c r="J64" s="65">
        <v>0</v>
      </c>
      <c r="K64" s="65">
        <v>0</v>
      </c>
      <c r="L64" s="65">
        <v>0</v>
      </c>
      <c r="M64" s="65">
        <f t="shared" si="0"/>
        <v>0</v>
      </c>
      <c r="N64" s="65">
        <f t="shared" si="1"/>
        <v>0</v>
      </c>
      <c r="O64" s="14"/>
      <c r="P64" s="14"/>
      <c r="Q64" s="107">
        <v>0</v>
      </c>
      <c r="R64" s="107">
        <f t="shared" si="2"/>
        <v>0</v>
      </c>
      <c r="S64" s="21"/>
      <c r="T64" s="21"/>
      <c r="U64" s="21"/>
      <c r="V64" s="85">
        <v>0</v>
      </c>
      <c r="W64" s="84">
        <v>0</v>
      </c>
      <c r="X64" s="84">
        <f t="shared" si="3"/>
        <v>0</v>
      </c>
      <c r="Y64" s="84">
        <f t="shared" si="4"/>
        <v>0</v>
      </c>
      <c r="Z64" s="86">
        <v>0</v>
      </c>
      <c r="AA64" s="86">
        <f t="shared" si="5"/>
        <v>0</v>
      </c>
      <c r="AB64" s="99">
        <f t="shared" si="6"/>
        <v>0</v>
      </c>
      <c r="AC64" s="99">
        <f t="shared" si="7"/>
        <v>0</v>
      </c>
    </row>
    <row r="65" spans="1:29" s="3" customFormat="1" ht="15" customHeight="1" x14ac:dyDescent="0.3">
      <c r="A65" s="1" t="s">
        <v>309</v>
      </c>
      <c r="B65" s="1" t="s">
        <v>310</v>
      </c>
      <c r="C65" s="115" t="s">
        <v>679</v>
      </c>
      <c r="D65" s="1" t="s">
        <v>582</v>
      </c>
      <c r="E65" s="8" t="s">
        <v>526</v>
      </c>
      <c r="F65" s="8">
        <v>1</v>
      </c>
      <c r="G65" s="8" t="s">
        <v>529</v>
      </c>
      <c r="H65" s="8">
        <v>3500</v>
      </c>
      <c r="I65" s="8" t="s">
        <v>650</v>
      </c>
      <c r="J65" s="65">
        <v>0</v>
      </c>
      <c r="K65" s="65">
        <v>0</v>
      </c>
      <c r="L65" s="65">
        <v>0</v>
      </c>
      <c r="M65" s="65">
        <f t="shared" si="0"/>
        <v>0</v>
      </c>
      <c r="N65" s="65">
        <f t="shared" si="1"/>
        <v>0</v>
      </c>
      <c r="O65" s="14"/>
      <c r="P65" s="14"/>
      <c r="Q65" s="107">
        <v>0</v>
      </c>
      <c r="R65" s="107">
        <f t="shared" si="2"/>
        <v>0</v>
      </c>
      <c r="S65" s="21"/>
      <c r="T65" s="21"/>
      <c r="U65" s="21"/>
      <c r="V65" s="85">
        <v>0</v>
      </c>
      <c r="W65" s="84">
        <v>0</v>
      </c>
      <c r="X65" s="84">
        <f t="shared" si="3"/>
        <v>0</v>
      </c>
      <c r="Y65" s="84">
        <f t="shared" si="4"/>
        <v>0</v>
      </c>
      <c r="Z65" s="86">
        <v>0</v>
      </c>
      <c r="AA65" s="86">
        <f t="shared" si="5"/>
        <v>0</v>
      </c>
      <c r="AB65" s="99">
        <f t="shared" si="6"/>
        <v>0</v>
      </c>
      <c r="AC65" s="99">
        <f t="shared" si="7"/>
        <v>0</v>
      </c>
    </row>
    <row r="66" spans="1:29" s="3" customFormat="1" ht="15" customHeight="1" x14ac:dyDescent="0.3">
      <c r="A66" s="1" t="s">
        <v>311</v>
      </c>
      <c r="B66" s="1" t="s">
        <v>312</v>
      </c>
      <c r="C66" s="115" t="s">
        <v>687</v>
      </c>
      <c r="D66" s="1" t="s">
        <v>601</v>
      </c>
      <c r="E66" s="8" t="s">
        <v>519</v>
      </c>
      <c r="F66" s="8">
        <v>1</v>
      </c>
      <c r="G66" s="62" t="s">
        <v>557</v>
      </c>
      <c r="H66" s="8">
        <v>2700</v>
      </c>
      <c r="I66" s="8" t="s">
        <v>650</v>
      </c>
      <c r="J66" s="65">
        <v>0</v>
      </c>
      <c r="K66" s="65">
        <v>0</v>
      </c>
      <c r="L66" s="65">
        <v>0</v>
      </c>
      <c r="M66" s="65">
        <f t="shared" si="0"/>
        <v>0</v>
      </c>
      <c r="N66" s="65">
        <f t="shared" si="1"/>
        <v>0</v>
      </c>
      <c r="O66" s="14"/>
      <c r="P66" s="14"/>
      <c r="Q66" s="107">
        <v>0</v>
      </c>
      <c r="R66" s="107">
        <f t="shared" si="2"/>
        <v>0</v>
      </c>
      <c r="S66" s="21"/>
      <c r="T66" s="21"/>
      <c r="U66" s="21"/>
      <c r="V66" s="85">
        <v>0</v>
      </c>
      <c r="W66" s="84">
        <v>0</v>
      </c>
      <c r="X66" s="84">
        <f t="shared" si="3"/>
        <v>0</v>
      </c>
      <c r="Y66" s="84">
        <f t="shared" si="4"/>
        <v>0</v>
      </c>
      <c r="Z66" s="86">
        <v>0</v>
      </c>
      <c r="AA66" s="86">
        <f t="shared" si="5"/>
        <v>0</v>
      </c>
      <c r="AB66" s="99">
        <f t="shared" si="6"/>
        <v>0</v>
      </c>
      <c r="AC66" s="99">
        <f t="shared" si="7"/>
        <v>0</v>
      </c>
    </row>
    <row r="67" spans="1:29" s="3" customFormat="1" ht="15" customHeight="1" x14ac:dyDescent="0.3">
      <c r="A67" s="34" t="s">
        <v>315</v>
      </c>
      <c r="B67" s="34" t="s">
        <v>313</v>
      </c>
      <c r="C67" s="119" t="s">
        <v>691</v>
      </c>
      <c r="D67" s="34" t="s">
        <v>585</v>
      </c>
      <c r="E67" s="77" t="s">
        <v>94</v>
      </c>
      <c r="F67" s="33">
        <v>3</v>
      </c>
      <c r="G67" s="34"/>
      <c r="H67" s="33"/>
      <c r="I67" s="33" t="s">
        <v>523</v>
      </c>
      <c r="J67" s="65">
        <v>0</v>
      </c>
      <c r="K67" s="65">
        <v>0</v>
      </c>
      <c r="L67" s="65">
        <v>0</v>
      </c>
      <c r="M67" s="65">
        <f t="shared" si="0"/>
        <v>0</v>
      </c>
      <c r="N67" s="65">
        <f t="shared" si="1"/>
        <v>0</v>
      </c>
      <c r="O67" s="14"/>
      <c r="P67" s="14"/>
      <c r="Q67" s="107">
        <v>0</v>
      </c>
      <c r="R67" s="107">
        <f t="shared" si="2"/>
        <v>0</v>
      </c>
      <c r="S67" s="21"/>
      <c r="T67" s="21"/>
      <c r="U67" s="21"/>
      <c r="V67" s="85">
        <v>0</v>
      </c>
      <c r="W67" s="84">
        <v>0</v>
      </c>
      <c r="X67" s="84">
        <f t="shared" si="3"/>
        <v>0</v>
      </c>
      <c r="Y67" s="84">
        <f t="shared" si="4"/>
        <v>0</v>
      </c>
      <c r="Z67" s="86">
        <v>0</v>
      </c>
      <c r="AA67" s="86">
        <f t="shared" si="5"/>
        <v>0</v>
      </c>
      <c r="AB67" s="99">
        <f t="shared" si="6"/>
        <v>0</v>
      </c>
      <c r="AC67" s="99">
        <f t="shared" si="7"/>
        <v>0</v>
      </c>
    </row>
    <row r="68" spans="1:29" s="3" customFormat="1" ht="15" customHeight="1" x14ac:dyDescent="0.3">
      <c r="A68" s="34" t="s">
        <v>314</v>
      </c>
      <c r="B68" s="34" t="s">
        <v>313</v>
      </c>
      <c r="C68" s="119" t="s">
        <v>691</v>
      </c>
      <c r="D68" s="34" t="s">
        <v>585</v>
      </c>
      <c r="E68" s="77" t="s">
        <v>94</v>
      </c>
      <c r="F68" s="33">
        <v>3</v>
      </c>
      <c r="G68" s="34"/>
      <c r="H68" s="33"/>
      <c r="I68" s="33" t="s">
        <v>523</v>
      </c>
      <c r="J68" s="65">
        <v>0</v>
      </c>
      <c r="K68" s="65">
        <v>0</v>
      </c>
      <c r="L68" s="65">
        <v>0</v>
      </c>
      <c r="M68" s="65">
        <f t="shared" si="0"/>
        <v>0</v>
      </c>
      <c r="N68" s="65">
        <f t="shared" si="1"/>
        <v>0</v>
      </c>
      <c r="O68" s="14"/>
      <c r="P68" s="14"/>
      <c r="Q68" s="107">
        <v>0</v>
      </c>
      <c r="R68" s="107">
        <f t="shared" si="2"/>
        <v>0</v>
      </c>
      <c r="S68" s="21"/>
      <c r="T68" s="21"/>
      <c r="U68" s="21"/>
      <c r="V68" s="85">
        <v>0</v>
      </c>
      <c r="W68" s="84">
        <v>0</v>
      </c>
      <c r="X68" s="84">
        <f t="shared" si="3"/>
        <v>0</v>
      </c>
      <c r="Y68" s="84">
        <f t="shared" si="4"/>
        <v>0</v>
      </c>
      <c r="Z68" s="86">
        <v>0</v>
      </c>
      <c r="AA68" s="86">
        <f t="shared" si="5"/>
        <v>0</v>
      </c>
      <c r="AB68" s="99">
        <f t="shared" si="6"/>
        <v>0</v>
      </c>
      <c r="AC68" s="99">
        <f t="shared" si="7"/>
        <v>0</v>
      </c>
    </row>
    <row r="69" spans="1:29" s="3" customFormat="1" ht="15" customHeight="1" x14ac:dyDescent="0.3">
      <c r="A69" s="1" t="s">
        <v>316</v>
      </c>
      <c r="B69" s="1" t="s">
        <v>317</v>
      </c>
      <c r="C69" s="115" t="s">
        <v>718</v>
      </c>
      <c r="D69" s="1" t="s">
        <v>600</v>
      </c>
      <c r="E69" s="8" t="s">
        <v>526</v>
      </c>
      <c r="F69" s="8">
        <v>6</v>
      </c>
      <c r="G69" s="8" t="s">
        <v>607</v>
      </c>
      <c r="H69" s="8">
        <v>3500</v>
      </c>
      <c r="I69" s="8" t="s">
        <v>650</v>
      </c>
      <c r="J69" s="65">
        <v>0</v>
      </c>
      <c r="K69" s="65">
        <v>0</v>
      </c>
      <c r="L69" s="65">
        <v>0</v>
      </c>
      <c r="M69" s="65">
        <f t="shared" si="0"/>
        <v>0</v>
      </c>
      <c r="N69" s="65">
        <f t="shared" si="1"/>
        <v>0</v>
      </c>
      <c r="O69" s="14" t="s">
        <v>266</v>
      </c>
      <c r="P69" s="68">
        <v>1</v>
      </c>
      <c r="Q69" s="107">
        <v>0</v>
      </c>
      <c r="R69" s="107">
        <f t="shared" si="2"/>
        <v>0</v>
      </c>
      <c r="S69" s="21" t="s">
        <v>170</v>
      </c>
      <c r="T69" s="21"/>
      <c r="U69" s="21">
        <v>1</v>
      </c>
      <c r="V69" s="85">
        <v>0</v>
      </c>
      <c r="W69" s="84">
        <v>0</v>
      </c>
      <c r="X69" s="84">
        <f t="shared" si="3"/>
        <v>0</v>
      </c>
      <c r="Y69" s="84">
        <f t="shared" si="4"/>
        <v>0</v>
      </c>
      <c r="Z69" s="86">
        <v>0</v>
      </c>
      <c r="AA69" s="86">
        <f t="shared" si="5"/>
        <v>0</v>
      </c>
      <c r="AB69" s="99">
        <f t="shared" si="6"/>
        <v>0</v>
      </c>
      <c r="AC69" s="99">
        <f t="shared" si="7"/>
        <v>0</v>
      </c>
    </row>
    <row r="70" spans="1:29" s="3" customFormat="1" ht="15" customHeight="1" x14ac:dyDescent="0.3">
      <c r="A70" s="51" t="s">
        <v>510</v>
      </c>
      <c r="B70" s="51" t="s">
        <v>318</v>
      </c>
      <c r="C70" s="118" t="s">
        <v>724</v>
      </c>
      <c r="D70" s="51" t="s">
        <v>2</v>
      </c>
      <c r="E70" s="56" t="s">
        <v>526</v>
      </c>
      <c r="F70" s="56">
        <v>1</v>
      </c>
      <c r="G70" s="56" t="s">
        <v>614</v>
      </c>
      <c r="H70" s="56"/>
      <c r="I70" s="56" t="s">
        <v>650</v>
      </c>
      <c r="J70" s="65">
        <v>0</v>
      </c>
      <c r="K70" s="65">
        <v>0</v>
      </c>
      <c r="L70" s="65">
        <v>0</v>
      </c>
      <c r="M70" s="65">
        <f t="shared" si="0"/>
        <v>0</v>
      </c>
      <c r="N70" s="65">
        <f t="shared" si="1"/>
        <v>0</v>
      </c>
      <c r="O70" s="14"/>
      <c r="P70" s="68"/>
      <c r="Q70" s="107">
        <v>0</v>
      </c>
      <c r="R70" s="107">
        <f t="shared" si="2"/>
        <v>0</v>
      </c>
      <c r="S70" s="21"/>
      <c r="T70" s="21"/>
      <c r="U70" s="21"/>
      <c r="V70" s="85">
        <v>0</v>
      </c>
      <c r="W70" s="84">
        <v>0</v>
      </c>
      <c r="X70" s="84">
        <f t="shared" si="3"/>
        <v>0</v>
      </c>
      <c r="Y70" s="84">
        <f t="shared" si="4"/>
        <v>0</v>
      </c>
      <c r="Z70" s="86">
        <v>0</v>
      </c>
      <c r="AA70" s="86">
        <f t="shared" si="5"/>
        <v>0</v>
      </c>
      <c r="AB70" s="99">
        <f t="shared" si="6"/>
        <v>0</v>
      </c>
      <c r="AC70" s="99">
        <f t="shared" si="7"/>
        <v>0</v>
      </c>
    </row>
    <row r="71" spans="1:29" s="3" customFormat="1" ht="15" customHeight="1" x14ac:dyDescent="0.3">
      <c r="A71" s="1" t="s">
        <v>319</v>
      </c>
      <c r="B71" s="1" t="s">
        <v>317</v>
      </c>
      <c r="C71" s="115" t="s">
        <v>718</v>
      </c>
      <c r="D71" s="1" t="s">
        <v>600</v>
      </c>
      <c r="E71" s="8" t="s">
        <v>526</v>
      </c>
      <c r="F71" s="8">
        <v>4</v>
      </c>
      <c r="G71" s="8" t="s">
        <v>607</v>
      </c>
      <c r="H71" s="8">
        <v>3500</v>
      </c>
      <c r="I71" s="8" t="s">
        <v>650</v>
      </c>
      <c r="J71" s="65">
        <v>0</v>
      </c>
      <c r="K71" s="65">
        <v>0</v>
      </c>
      <c r="L71" s="65">
        <v>0</v>
      </c>
      <c r="M71" s="65">
        <f t="shared" si="0"/>
        <v>0</v>
      </c>
      <c r="N71" s="65">
        <f t="shared" si="1"/>
        <v>0</v>
      </c>
      <c r="O71" s="14" t="s">
        <v>266</v>
      </c>
      <c r="P71" s="68">
        <v>1</v>
      </c>
      <c r="Q71" s="107">
        <v>0</v>
      </c>
      <c r="R71" s="107">
        <f t="shared" si="2"/>
        <v>0</v>
      </c>
      <c r="S71" s="21" t="s">
        <v>170</v>
      </c>
      <c r="T71" s="21"/>
      <c r="U71" s="21">
        <v>1</v>
      </c>
      <c r="V71" s="85">
        <v>0</v>
      </c>
      <c r="W71" s="84">
        <v>0</v>
      </c>
      <c r="X71" s="84">
        <f t="shared" si="3"/>
        <v>0</v>
      </c>
      <c r="Y71" s="84">
        <f t="shared" si="4"/>
        <v>0</v>
      </c>
      <c r="Z71" s="86">
        <v>0</v>
      </c>
      <c r="AA71" s="86">
        <f t="shared" si="5"/>
        <v>0</v>
      </c>
      <c r="AB71" s="99">
        <f t="shared" si="6"/>
        <v>0</v>
      </c>
      <c r="AC71" s="99">
        <f t="shared" si="7"/>
        <v>0</v>
      </c>
    </row>
    <row r="72" spans="1:29" s="3" customFormat="1" ht="15" customHeight="1" x14ac:dyDescent="0.3">
      <c r="A72" s="51" t="s">
        <v>511</v>
      </c>
      <c r="B72" s="51" t="s">
        <v>417</v>
      </c>
      <c r="C72" s="118" t="s">
        <v>662</v>
      </c>
      <c r="D72" s="51" t="s">
        <v>2</v>
      </c>
      <c r="E72" s="56" t="s">
        <v>526</v>
      </c>
      <c r="F72" s="56">
        <v>1</v>
      </c>
      <c r="G72" s="56" t="s">
        <v>612</v>
      </c>
      <c r="H72" s="56"/>
      <c r="I72" s="56" t="s">
        <v>650</v>
      </c>
      <c r="J72" s="65">
        <v>0</v>
      </c>
      <c r="K72" s="65">
        <v>0</v>
      </c>
      <c r="L72" s="65">
        <v>0</v>
      </c>
      <c r="M72" s="65">
        <f t="shared" si="0"/>
        <v>0</v>
      </c>
      <c r="N72" s="65">
        <f t="shared" si="1"/>
        <v>0</v>
      </c>
      <c r="O72" s="14"/>
      <c r="P72" s="14"/>
      <c r="Q72" s="107">
        <v>0</v>
      </c>
      <c r="R72" s="107">
        <f t="shared" si="2"/>
        <v>0</v>
      </c>
      <c r="S72" s="21"/>
      <c r="T72" s="21"/>
      <c r="U72" s="21"/>
      <c r="V72" s="85">
        <v>0</v>
      </c>
      <c r="W72" s="84">
        <v>0</v>
      </c>
      <c r="X72" s="84">
        <f t="shared" si="3"/>
        <v>0</v>
      </c>
      <c r="Y72" s="84">
        <f t="shared" si="4"/>
        <v>0</v>
      </c>
      <c r="Z72" s="86">
        <v>0</v>
      </c>
      <c r="AA72" s="86">
        <f t="shared" si="5"/>
        <v>0</v>
      </c>
      <c r="AB72" s="99">
        <f t="shared" si="6"/>
        <v>0</v>
      </c>
      <c r="AC72" s="99">
        <f t="shared" si="7"/>
        <v>0</v>
      </c>
    </row>
    <row r="73" spans="1:29" s="26" customFormat="1" ht="15" customHeight="1" x14ac:dyDescent="0.3">
      <c r="A73" s="109" t="s">
        <v>320</v>
      </c>
      <c r="B73" s="109" t="s">
        <v>291</v>
      </c>
      <c r="C73" s="117" t="s">
        <v>714</v>
      </c>
      <c r="D73" s="109" t="s">
        <v>584</v>
      </c>
      <c r="E73" s="110" t="s">
        <v>519</v>
      </c>
      <c r="F73" s="110">
        <v>2</v>
      </c>
      <c r="G73" s="110" t="s">
        <v>606</v>
      </c>
      <c r="H73" s="110">
        <v>3500</v>
      </c>
      <c r="I73" s="110" t="s">
        <v>650</v>
      </c>
      <c r="J73" s="65">
        <v>0</v>
      </c>
      <c r="K73" s="65">
        <v>0</v>
      </c>
      <c r="L73" s="65">
        <v>0</v>
      </c>
      <c r="M73" s="65">
        <f t="shared" si="0"/>
        <v>0</v>
      </c>
      <c r="N73" s="65">
        <f t="shared" si="1"/>
        <v>0</v>
      </c>
      <c r="O73" s="14"/>
      <c r="P73" s="14"/>
      <c r="Q73" s="107">
        <v>0</v>
      </c>
      <c r="R73" s="107">
        <f t="shared" si="2"/>
        <v>0</v>
      </c>
      <c r="S73" s="21"/>
      <c r="T73" s="21"/>
      <c r="U73" s="21"/>
      <c r="V73" s="85">
        <v>0</v>
      </c>
      <c r="W73" s="84">
        <v>0</v>
      </c>
      <c r="X73" s="84">
        <f t="shared" si="3"/>
        <v>0</v>
      </c>
      <c r="Y73" s="84">
        <f t="shared" si="4"/>
        <v>0</v>
      </c>
      <c r="Z73" s="86">
        <v>0</v>
      </c>
      <c r="AA73" s="86">
        <f t="shared" si="5"/>
        <v>0</v>
      </c>
      <c r="AB73" s="99">
        <f t="shared" si="6"/>
        <v>0</v>
      </c>
      <c r="AC73" s="99">
        <f t="shared" si="7"/>
        <v>0</v>
      </c>
    </row>
    <row r="74" spans="1:29" s="3" customFormat="1" ht="15" customHeight="1" x14ac:dyDescent="0.3">
      <c r="A74" s="1" t="s">
        <v>321</v>
      </c>
      <c r="B74" s="1" t="s">
        <v>287</v>
      </c>
      <c r="C74" s="115" t="s">
        <v>711</v>
      </c>
      <c r="D74" s="1" t="s">
        <v>600</v>
      </c>
      <c r="E74" s="8" t="s">
        <v>526</v>
      </c>
      <c r="F74" s="8">
        <v>4</v>
      </c>
      <c r="G74" s="8" t="s">
        <v>607</v>
      </c>
      <c r="H74" s="8">
        <v>3500</v>
      </c>
      <c r="I74" s="8" t="s">
        <v>650</v>
      </c>
      <c r="J74" s="65">
        <v>0</v>
      </c>
      <c r="K74" s="65">
        <v>0</v>
      </c>
      <c r="L74" s="65">
        <v>0</v>
      </c>
      <c r="M74" s="65">
        <f t="shared" si="0"/>
        <v>0</v>
      </c>
      <c r="N74" s="65">
        <f t="shared" si="1"/>
        <v>0</v>
      </c>
      <c r="O74" s="14" t="s">
        <v>266</v>
      </c>
      <c r="P74" s="68">
        <v>1</v>
      </c>
      <c r="Q74" s="107">
        <v>0</v>
      </c>
      <c r="R74" s="107">
        <f t="shared" si="2"/>
        <v>0</v>
      </c>
      <c r="S74" s="21" t="s">
        <v>170</v>
      </c>
      <c r="T74" s="21"/>
      <c r="U74" s="21">
        <v>1</v>
      </c>
      <c r="V74" s="85">
        <v>0</v>
      </c>
      <c r="W74" s="84">
        <v>0</v>
      </c>
      <c r="X74" s="84">
        <f t="shared" si="3"/>
        <v>0</v>
      </c>
      <c r="Y74" s="84">
        <f t="shared" si="4"/>
        <v>0</v>
      </c>
      <c r="Z74" s="86">
        <v>0</v>
      </c>
      <c r="AA74" s="86">
        <f t="shared" si="5"/>
        <v>0</v>
      </c>
      <c r="AB74" s="99">
        <f t="shared" si="6"/>
        <v>0</v>
      </c>
      <c r="AC74" s="99">
        <f t="shared" si="7"/>
        <v>0</v>
      </c>
    </row>
    <row r="75" spans="1:29" s="3" customFormat="1" ht="15" customHeight="1" x14ac:dyDescent="0.3">
      <c r="A75" s="51" t="s">
        <v>512</v>
      </c>
      <c r="B75" s="51" t="s">
        <v>318</v>
      </c>
      <c r="C75" s="118" t="s">
        <v>724</v>
      </c>
      <c r="D75" s="51" t="s">
        <v>2</v>
      </c>
      <c r="E75" s="56" t="s">
        <v>526</v>
      </c>
      <c r="F75" s="56">
        <v>1</v>
      </c>
      <c r="G75" s="56" t="s">
        <v>614</v>
      </c>
      <c r="H75" s="8"/>
      <c r="I75" s="56" t="s">
        <v>650</v>
      </c>
      <c r="J75" s="65">
        <v>0</v>
      </c>
      <c r="K75" s="65">
        <v>0</v>
      </c>
      <c r="L75" s="65">
        <v>0</v>
      </c>
      <c r="M75" s="65">
        <f t="shared" si="0"/>
        <v>0</v>
      </c>
      <c r="N75" s="65">
        <f t="shared" si="1"/>
        <v>0</v>
      </c>
      <c r="O75" s="14"/>
      <c r="P75" s="68"/>
      <c r="Q75" s="107">
        <v>0</v>
      </c>
      <c r="R75" s="107">
        <f t="shared" si="2"/>
        <v>0</v>
      </c>
      <c r="S75" s="21"/>
      <c r="T75" s="21"/>
      <c r="U75" s="21"/>
      <c r="V75" s="85">
        <v>0</v>
      </c>
      <c r="W75" s="84">
        <v>0</v>
      </c>
      <c r="X75" s="84">
        <f t="shared" si="3"/>
        <v>0</v>
      </c>
      <c r="Y75" s="84">
        <f t="shared" si="4"/>
        <v>0</v>
      </c>
      <c r="Z75" s="86">
        <v>0</v>
      </c>
      <c r="AA75" s="86">
        <f t="shared" si="5"/>
        <v>0</v>
      </c>
      <c r="AB75" s="99">
        <f t="shared" si="6"/>
        <v>0</v>
      </c>
      <c r="AC75" s="99">
        <f t="shared" si="7"/>
        <v>0</v>
      </c>
    </row>
    <row r="76" spans="1:29" s="3" customFormat="1" ht="15" customHeight="1" x14ac:dyDescent="0.3">
      <c r="A76" s="1" t="s">
        <v>322</v>
      </c>
      <c r="B76" s="1" t="s">
        <v>317</v>
      </c>
      <c r="C76" s="115" t="s">
        <v>718</v>
      </c>
      <c r="D76" s="1" t="s">
        <v>600</v>
      </c>
      <c r="E76" s="8" t="s">
        <v>526</v>
      </c>
      <c r="F76" s="8">
        <v>1</v>
      </c>
      <c r="G76" s="8" t="s">
        <v>607</v>
      </c>
      <c r="H76" s="8">
        <v>3500</v>
      </c>
      <c r="I76" s="8" t="s">
        <v>650</v>
      </c>
      <c r="J76" s="65">
        <v>0</v>
      </c>
      <c r="K76" s="65">
        <v>0</v>
      </c>
      <c r="L76" s="65">
        <v>0</v>
      </c>
      <c r="M76" s="65">
        <f t="shared" si="0"/>
        <v>0</v>
      </c>
      <c r="N76" s="65">
        <f t="shared" si="1"/>
        <v>0</v>
      </c>
      <c r="O76" s="14"/>
      <c r="P76" s="68"/>
      <c r="Q76" s="107">
        <v>0</v>
      </c>
      <c r="R76" s="107">
        <f t="shared" si="2"/>
        <v>0</v>
      </c>
      <c r="S76" s="21"/>
      <c r="T76" s="21"/>
      <c r="U76" s="21"/>
      <c r="V76" s="85">
        <v>0</v>
      </c>
      <c r="W76" s="84">
        <v>0</v>
      </c>
      <c r="X76" s="84">
        <f t="shared" si="3"/>
        <v>0</v>
      </c>
      <c r="Y76" s="84">
        <f t="shared" si="4"/>
        <v>0</v>
      </c>
      <c r="Z76" s="86">
        <v>0</v>
      </c>
      <c r="AA76" s="86">
        <f t="shared" si="5"/>
        <v>0</v>
      </c>
      <c r="AB76" s="99">
        <f t="shared" si="6"/>
        <v>0</v>
      </c>
      <c r="AC76" s="99">
        <f t="shared" si="7"/>
        <v>0</v>
      </c>
    </row>
    <row r="77" spans="1:29" s="3" customFormat="1" ht="15" customHeight="1" x14ac:dyDescent="0.3">
      <c r="A77" s="1" t="s">
        <v>322</v>
      </c>
      <c r="B77" s="1" t="s">
        <v>287</v>
      </c>
      <c r="C77" s="115" t="s">
        <v>711</v>
      </c>
      <c r="D77" s="1" t="s">
        <v>600</v>
      </c>
      <c r="E77" s="8" t="s">
        <v>526</v>
      </c>
      <c r="F77" s="8">
        <v>1</v>
      </c>
      <c r="G77" s="8" t="s">
        <v>607</v>
      </c>
      <c r="H77" s="8">
        <v>3500</v>
      </c>
      <c r="I77" s="8" t="s">
        <v>650</v>
      </c>
      <c r="J77" s="65">
        <v>0</v>
      </c>
      <c r="K77" s="65">
        <v>0</v>
      </c>
      <c r="L77" s="65">
        <v>0</v>
      </c>
      <c r="M77" s="65">
        <f t="shared" si="0"/>
        <v>0</v>
      </c>
      <c r="N77" s="65">
        <f t="shared" si="1"/>
        <v>0</v>
      </c>
      <c r="O77" s="14"/>
      <c r="P77" s="68"/>
      <c r="Q77" s="107">
        <v>0</v>
      </c>
      <c r="R77" s="107">
        <f t="shared" si="2"/>
        <v>0</v>
      </c>
      <c r="S77" s="21"/>
      <c r="T77" s="21"/>
      <c r="U77" s="21"/>
      <c r="V77" s="85">
        <v>0</v>
      </c>
      <c r="W77" s="84">
        <v>0</v>
      </c>
      <c r="X77" s="84">
        <f t="shared" si="3"/>
        <v>0</v>
      </c>
      <c r="Y77" s="84">
        <f t="shared" si="4"/>
        <v>0</v>
      </c>
      <c r="Z77" s="86">
        <v>0</v>
      </c>
      <c r="AA77" s="86">
        <f t="shared" si="5"/>
        <v>0</v>
      </c>
      <c r="AB77" s="99">
        <f t="shared" si="6"/>
        <v>0</v>
      </c>
      <c r="AC77" s="99">
        <f t="shared" si="7"/>
        <v>0</v>
      </c>
    </row>
    <row r="78" spans="1:29" s="3" customFormat="1" ht="15" customHeight="1" x14ac:dyDescent="0.3">
      <c r="A78" s="51" t="s">
        <v>513</v>
      </c>
      <c r="B78" s="51" t="s">
        <v>318</v>
      </c>
      <c r="C78" s="118" t="s">
        <v>724</v>
      </c>
      <c r="D78" s="51" t="s">
        <v>2</v>
      </c>
      <c r="E78" s="56" t="s">
        <v>526</v>
      </c>
      <c r="F78" s="56">
        <v>1</v>
      </c>
      <c r="G78" s="56" t="s">
        <v>614</v>
      </c>
      <c r="H78" s="8"/>
      <c r="I78" s="56" t="s">
        <v>650</v>
      </c>
      <c r="J78" s="65">
        <v>0</v>
      </c>
      <c r="K78" s="65">
        <v>0</v>
      </c>
      <c r="L78" s="65">
        <v>0</v>
      </c>
      <c r="M78" s="65">
        <f t="shared" si="0"/>
        <v>0</v>
      </c>
      <c r="N78" s="65">
        <f t="shared" si="1"/>
        <v>0</v>
      </c>
      <c r="O78" s="14"/>
      <c r="P78" s="68"/>
      <c r="Q78" s="107">
        <v>0</v>
      </c>
      <c r="R78" s="107">
        <f t="shared" si="2"/>
        <v>0</v>
      </c>
      <c r="S78" s="21"/>
      <c r="T78" s="21"/>
      <c r="U78" s="21"/>
      <c r="V78" s="85">
        <v>0</v>
      </c>
      <c r="W78" s="84">
        <v>0</v>
      </c>
      <c r="X78" s="84">
        <f t="shared" si="3"/>
        <v>0</v>
      </c>
      <c r="Y78" s="84">
        <f t="shared" si="4"/>
        <v>0</v>
      </c>
      <c r="Z78" s="86">
        <v>0</v>
      </c>
      <c r="AA78" s="86">
        <f t="shared" si="5"/>
        <v>0</v>
      </c>
      <c r="AB78" s="99">
        <f t="shared" si="6"/>
        <v>0</v>
      </c>
      <c r="AC78" s="99">
        <f t="shared" si="7"/>
        <v>0</v>
      </c>
    </row>
    <row r="79" spans="1:29" s="3" customFormat="1" ht="15" customHeight="1" x14ac:dyDescent="0.3">
      <c r="A79" s="51" t="s">
        <v>513</v>
      </c>
      <c r="B79" s="51" t="s">
        <v>417</v>
      </c>
      <c r="C79" s="118" t="s">
        <v>662</v>
      </c>
      <c r="D79" s="51" t="s">
        <v>2</v>
      </c>
      <c r="E79" s="56" t="s">
        <v>526</v>
      </c>
      <c r="F79" s="56">
        <v>1</v>
      </c>
      <c r="G79" s="56" t="s">
        <v>612</v>
      </c>
      <c r="H79" s="8"/>
      <c r="I79" s="56" t="s">
        <v>650</v>
      </c>
      <c r="J79" s="65">
        <v>0</v>
      </c>
      <c r="K79" s="65">
        <v>0</v>
      </c>
      <c r="L79" s="65">
        <v>0</v>
      </c>
      <c r="M79" s="65">
        <f t="shared" ref="M79:M103" si="8">+J79+K79+L79</f>
        <v>0</v>
      </c>
      <c r="N79" s="65">
        <f t="shared" ref="N79:N103" si="9">+M79*F79</f>
        <v>0</v>
      </c>
      <c r="O79" s="14"/>
      <c r="P79" s="68"/>
      <c r="Q79" s="107">
        <v>0</v>
      </c>
      <c r="R79" s="107">
        <f t="shared" ref="R79:R103" si="10">+Q79*P79</f>
        <v>0</v>
      </c>
      <c r="S79" s="21"/>
      <c r="T79" s="21"/>
      <c r="U79" s="21"/>
      <c r="V79" s="85">
        <v>0</v>
      </c>
      <c r="W79" s="84">
        <v>0</v>
      </c>
      <c r="X79" s="84">
        <f t="shared" ref="X79:X103" si="11">+W79+V79</f>
        <v>0</v>
      </c>
      <c r="Y79" s="84">
        <f t="shared" ref="Y79:Y103" si="12">+X79*U79</f>
        <v>0</v>
      </c>
      <c r="Z79" s="86">
        <v>0</v>
      </c>
      <c r="AA79" s="86">
        <f t="shared" ref="AA79:AA103" si="13">+Z79*F79</f>
        <v>0</v>
      </c>
      <c r="AB79" s="99">
        <f t="shared" ref="AB79:AB103" si="14">+N79+R79+Y79</f>
        <v>0</v>
      </c>
      <c r="AC79" s="99">
        <f t="shared" ref="AC79:AC103" si="15">+AB79-AA79</f>
        <v>0</v>
      </c>
    </row>
    <row r="80" spans="1:29" s="3" customFormat="1" ht="15" customHeight="1" x14ac:dyDescent="0.3">
      <c r="A80" s="1" t="s">
        <v>322</v>
      </c>
      <c r="B80" s="1" t="s">
        <v>287</v>
      </c>
      <c r="C80" s="115" t="s">
        <v>711</v>
      </c>
      <c r="D80" s="1" t="s">
        <v>600</v>
      </c>
      <c r="E80" s="8" t="s">
        <v>526</v>
      </c>
      <c r="F80" s="8">
        <v>9</v>
      </c>
      <c r="G80" s="8" t="s">
        <v>607</v>
      </c>
      <c r="H80" s="8">
        <v>3500</v>
      </c>
      <c r="I80" s="8" t="s">
        <v>650</v>
      </c>
      <c r="J80" s="65">
        <v>0</v>
      </c>
      <c r="K80" s="65">
        <v>0</v>
      </c>
      <c r="L80" s="65">
        <v>0</v>
      </c>
      <c r="M80" s="65">
        <f t="shared" si="8"/>
        <v>0</v>
      </c>
      <c r="N80" s="65">
        <f t="shared" si="9"/>
        <v>0</v>
      </c>
      <c r="O80" s="14" t="s">
        <v>266</v>
      </c>
      <c r="P80" s="68">
        <v>1</v>
      </c>
      <c r="Q80" s="107">
        <v>0</v>
      </c>
      <c r="R80" s="107">
        <f t="shared" si="10"/>
        <v>0</v>
      </c>
      <c r="S80" s="21" t="s">
        <v>170</v>
      </c>
      <c r="T80" s="21"/>
      <c r="U80" s="21">
        <v>1</v>
      </c>
      <c r="V80" s="85">
        <v>0</v>
      </c>
      <c r="W80" s="84">
        <v>0</v>
      </c>
      <c r="X80" s="84">
        <f t="shared" si="11"/>
        <v>0</v>
      </c>
      <c r="Y80" s="84">
        <f t="shared" si="12"/>
        <v>0</v>
      </c>
      <c r="Z80" s="86">
        <v>0</v>
      </c>
      <c r="AA80" s="86">
        <f t="shared" si="13"/>
        <v>0</v>
      </c>
      <c r="AB80" s="99">
        <f t="shared" si="14"/>
        <v>0</v>
      </c>
      <c r="AC80" s="99">
        <f t="shared" si="15"/>
        <v>0</v>
      </c>
    </row>
    <row r="81" spans="1:29" s="3" customFormat="1" ht="15" customHeight="1" x14ac:dyDescent="0.3">
      <c r="A81" s="51" t="s">
        <v>513</v>
      </c>
      <c r="B81" s="51" t="s">
        <v>417</v>
      </c>
      <c r="C81" s="118" t="s">
        <v>662</v>
      </c>
      <c r="D81" s="51" t="s">
        <v>2</v>
      </c>
      <c r="E81" s="56" t="s">
        <v>526</v>
      </c>
      <c r="F81" s="56">
        <v>1</v>
      </c>
      <c r="G81" s="56" t="s">
        <v>612</v>
      </c>
      <c r="H81" s="8"/>
      <c r="I81" s="56" t="s">
        <v>650</v>
      </c>
      <c r="J81" s="65">
        <v>0</v>
      </c>
      <c r="K81" s="65">
        <v>0</v>
      </c>
      <c r="L81" s="65">
        <v>0</v>
      </c>
      <c r="M81" s="65">
        <f t="shared" si="8"/>
        <v>0</v>
      </c>
      <c r="N81" s="65">
        <f t="shared" si="9"/>
        <v>0</v>
      </c>
      <c r="O81" s="14"/>
      <c r="P81" s="14"/>
      <c r="Q81" s="107">
        <v>0</v>
      </c>
      <c r="R81" s="107">
        <f t="shared" si="10"/>
        <v>0</v>
      </c>
      <c r="S81" s="21"/>
      <c r="T81" s="21"/>
      <c r="U81" s="21"/>
      <c r="V81" s="85">
        <v>0</v>
      </c>
      <c r="W81" s="84">
        <v>0</v>
      </c>
      <c r="X81" s="84">
        <f t="shared" si="11"/>
        <v>0</v>
      </c>
      <c r="Y81" s="84">
        <f t="shared" si="12"/>
        <v>0</v>
      </c>
      <c r="Z81" s="86">
        <v>0</v>
      </c>
      <c r="AA81" s="86">
        <f t="shared" si="13"/>
        <v>0</v>
      </c>
      <c r="AB81" s="99">
        <f t="shared" si="14"/>
        <v>0</v>
      </c>
      <c r="AC81" s="99">
        <f t="shared" si="15"/>
        <v>0</v>
      </c>
    </row>
    <row r="82" spans="1:29" s="3" customFormat="1" ht="15" customHeight="1" x14ac:dyDescent="0.3">
      <c r="A82" s="51" t="s">
        <v>513</v>
      </c>
      <c r="B82" s="51" t="s">
        <v>318</v>
      </c>
      <c r="C82" s="118" t="s">
        <v>724</v>
      </c>
      <c r="D82" s="51" t="s">
        <v>2</v>
      </c>
      <c r="E82" s="56" t="s">
        <v>526</v>
      </c>
      <c r="F82" s="56">
        <v>1</v>
      </c>
      <c r="G82" s="56" t="s">
        <v>614</v>
      </c>
      <c r="H82" s="8"/>
      <c r="I82" s="56" t="s">
        <v>650</v>
      </c>
      <c r="J82" s="65">
        <v>0</v>
      </c>
      <c r="K82" s="65">
        <v>0</v>
      </c>
      <c r="L82" s="65">
        <v>0</v>
      </c>
      <c r="M82" s="65">
        <f t="shared" si="8"/>
        <v>0</v>
      </c>
      <c r="N82" s="65">
        <f t="shared" si="9"/>
        <v>0</v>
      </c>
      <c r="O82" s="14"/>
      <c r="P82" s="14"/>
      <c r="Q82" s="107">
        <v>0</v>
      </c>
      <c r="R82" s="107">
        <f t="shared" si="10"/>
        <v>0</v>
      </c>
      <c r="S82" s="21"/>
      <c r="T82" s="21"/>
      <c r="U82" s="21"/>
      <c r="V82" s="85">
        <v>0</v>
      </c>
      <c r="W82" s="84">
        <v>0</v>
      </c>
      <c r="X82" s="84">
        <f t="shared" si="11"/>
        <v>0</v>
      </c>
      <c r="Y82" s="84">
        <f t="shared" si="12"/>
        <v>0</v>
      </c>
      <c r="Z82" s="86">
        <v>0</v>
      </c>
      <c r="AA82" s="86">
        <f t="shared" si="13"/>
        <v>0</v>
      </c>
      <c r="AB82" s="99">
        <f t="shared" si="14"/>
        <v>0</v>
      </c>
      <c r="AC82" s="99">
        <f t="shared" si="15"/>
        <v>0</v>
      </c>
    </row>
    <row r="83" spans="1:29" s="3" customFormat="1" ht="15" customHeight="1" x14ac:dyDescent="0.3">
      <c r="A83" s="1" t="s">
        <v>323</v>
      </c>
      <c r="B83" s="1" t="s">
        <v>290</v>
      </c>
      <c r="C83" s="115" t="s">
        <v>681</v>
      </c>
      <c r="D83" s="1" t="s">
        <v>577</v>
      </c>
      <c r="E83" s="8" t="s">
        <v>409</v>
      </c>
      <c r="F83" s="8">
        <v>6</v>
      </c>
      <c r="G83" s="8" t="s">
        <v>553</v>
      </c>
      <c r="H83" s="8">
        <v>4000</v>
      </c>
      <c r="I83" s="8" t="s">
        <v>650</v>
      </c>
      <c r="J83" s="65">
        <v>0</v>
      </c>
      <c r="K83" s="65">
        <v>0</v>
      </c>
      <c r="L83" s="65">
        <v>0</v>
      </c>
      <c r="M83" s="65">
        <f t="shared" si="8"/>
        <v>0</v>
      </c>
      <c r="N83" s="65">
        <f t="shared" si="9"/>
        <v>0</v>
      </c>
      <c r="O83" s="14"/>
      <c r="P83" s="14"/>
      <c r="Q83" s="107">
        <v>0</v>
      </c>
      <c r="R83" s="107">
        <f t="shared" si="10"/>
        <v>0</v>
      </c>
      <c r="S83" s="21"/>
      <c r="T83" s="21"/>
      <c r="U83" s="21"/>
      <c r="V83" s="85">
        <v>0</v>
      </c>
      <c r="W83" s="84">
        <v>0</v>
      </c>
      <c r="X83" s="84">
        <f t="shared" si="11"/>
        <v>0</v>
      </c>
      <c r="Y83" s="84">
        <f t="shared" si="12"/>
        <v>0</v>
      </c>
      <c r="Z83" s="86">
        <v>0</v>
      </c>
      <c r="AA83" s="86">
        <f t="shared" si="13"/>
        <v>0</v>
      </c>
      <c r="AB83" s="99">
        <f t="shared" si="14"/>
        <v>0</v>
      </c>
      <c r="AC83" s="99">
        <f t="shared" si="15"/>
        <v>0</v>
      </c>
    </row>
    <row r="84" spans="1:29" s="26" customFormat="1" ht="15" customHeight="1" x14ac:dyDescent="0.3">
      <c r="A84" s="109" t="s">
        <v>323</v>
      </c>
      <c r="B84" s="109" t="s">
        <v>324</v>
      </c>
      <c r="C84" s="117" t="s">
        <v>719</v>
      </c>
      <c r="D84" s="109" t="s">
        <v>590</v>
      </c>
      <c r="E84" s="110" t="s">
        <v>392</v>
      </c>
      <c r="F84" s="110">
        <v>2</v>
      </c>
      <c r="G84" s="110" t="s">
        <v>611</v>
      </c>
      <c r="H84" s="110">
        <v>4000</v>
      </c>
      <c r="I84" s="110" t="s">
        <v>650</v>
      </c>
      <c r="J84" s="65">
        <v>0</v>
      </c>
      <c r="K84" s="65">
        <v>0</v>
      </c>
      <c r="L84" s="65">
        <v>0</v>
      </c>
      <c r="M84" s="65">
        <f t="shared" si="8"/>
        <v>0</v>
      </c>
      <c r="N84" s="65">
        <f t="shared" si="9"/>
        <v>0</v>
      </c>
      <c r="O84" s="14"/>
      <c r="P84" s="14"/>
      <c r="Q84" s="107">
        <v>0</v>
      </c>
      <c r="R84" s="107">
        <f t="shared" si="10"/>
        <v>0</v>
      </c>
      <c r="S84" s="21"/>
      <c r="T84" s="21"/>
      <c r="U84" s="21"/>
      <c r="V84" s="85">
        <v>0</v>
      </c>
      <c r="W84" s="84">
        <v>0</v>
      </c>
      <c r="X84" s="84">
        <f t="shared" si="11"/>
        <v>0</v>
      </c>
      <c r="Y84" s="84">
        <f t="shared" si="12"/>
        <v>0</v>
      </c>
      <c r="Z84" s="86">
        <v>0</v>
      </c>
      <c r="AA84" s="86">
        <f t="shared" si="13"/>
        <v>0</v>
      </c>
      <c r="AB84" s="99">
        <f t="shared" si="14"/>
        <v>0</v>
      </c>
      <c r="AC84" s="99">
        <f t="shared" si="15"/>
        <v>0</v>
      </c>
    </row>
    <row r="85" spans="1:29" s="3" customFormat="1" ht="15" customHeight="1" x14ac:dyDescent="0.3">
      <c r="A85" s="34" t="s">
        <v>325</v>
      </c>
      <c r="B85" s="34" t="s">
        <v>437</v>
      </c>
      <c r="C85" s="119" t="s">
        <v>715</v>
      </c>
      <c r="D85" s="34" t="s">
        <v>585</v>
      </c>
      <c r="E85" s="77" t="s">
        <v>94</v>
      </c>
      <c r="F85" s="33">
        <v>18</v>
      </c>
      <c r="G85" s="34"/>
      <c r="H85" s="33"/>
      <c r="I85" s="33" t="s">
        <v>523</v>
      </c>
      <c r="J85" s="65">
        <v>0</v>
      </c>
      <c r="K85" s="65">
        <v>0</v>
      </c>
      <c r="L85" s="65">
        <v>0</v>
      </c>
      <c r="M85" s="65">
        <f t="shared" si="8"/>
        <v>0</v>
      </c>
      <c r="N85" s="65">
        <f t="shared" si="9"/>
        <v>0</v>
      </c>
      <c r="O85" s="14"/>
      <c r="P85" s="14"/>
      <c r="Q85" s="107">
        <v>0</v>
      </c>
      <c r="R85" s="107">
        <f t="shared" si="10"/>
        <v>0</v>
      </c>
      <c r="S85" s="21"/>
      <c r="T85" s="21"/>
      <c r="U85" s="21"/>
      <c r="V85" s="85">
        <v>0</v>
      </c>
      <c r="W85" s="84">
        <v>0</v>
      </c>
      <c r="X85" s="84">
        <f t="shared" si="11"/>
        <v>0</v>
      </c>
      <c r="Y85" s="84">
        <f t="shared" si="12"/>
        <v>0</v>
      </c>
      <c r="Z85" s="86">
        <v>0</v>
      </c>
      <c r="AA85" s="86">
        <f t="shared" si="13"/>
        <v>0</v>
      </c>
      <c r="AB85" s="99">
        <f t="shared" si="14"/>
        <v>0</v>
      </c>
      <c r="AC85" s="99">
        <f t="shared" si="15"/>
        <v>0</v>
      </c>
    </row>
    <row r="86" spans="1:29" s="3" customFormat="1" ht="15" customHeight="1" x14ac:dyDescent="0.3">
      <c r="A86" s="34" t="s">
        <v>325</v>
      </c>
      <c r="B86" s="34" t="s">
        <v>436</v>
      </c>
      <c r="C86" s="119" t="s">
        <v>717</v>
      </c>
      <c r="D86" s="34" t="s">
        <v>585</v>
      </c>
      <c r="E86" s="77" t="s">
        <v>94</v>
      </c>
      <c r="F86" s="33">
        <v>3</v>
      </c>
      <c r="G86" s="34"/>
      <c r="H86" s="33"/>
      <c r="I86" s="33" t="s">
        <v>523</v>
      </c>
      <c r="J86" s="65">
        <v>0</v>
      </c>
      <c r="K86" s="65">
        <v>0</v>
      </c>
      <c r="L86" s="65">
        <v>0</v>
      </c>
      <c r="M86" s="65">
        <f t="shared" si="8"/>
        <v>0</v>
      </c>
      <c r="N86" s="65">
        <f t="shared" si="9"/>
        <v>0</v>
      </c>
      <c r="O86" s="14"/>
      <c r="P86" s="14"/>
      <c r="Q86" s="107">
        <v>0</v>
      </c>
      <c r="R86" s="107">
        <f t="shared" si="10"/>
        <v>0</v>
      </c>
      <c r="S86" s="21"/>
      <c r="T86" s="21"/>
      <c r="U86" s="21"/>
      <c r="V86" s="85">
        <v>0</v>
      </c>
      <c r="W86" s="84">
        <v>0</v>
      </c>
      <c r="X86" s="84">
        <f t="shared" si="11"/>
        <v>0</v>
      </c>
      <c r="Y86" s="84">
        <f t="shared" si="12"/>
        <v>0</v>
      </c>
      <c r="Z86" s="86">
        <v>0</v>
      </c>
      <c r="AA86" s="86">
        <f t="shared" si="13"/>
        <v>0</v>
      </c>
      <c r="AB86" s="99">
        <f t="shared" si="14"/>
        <v>0</v>
      </c>
      <c r="AC86" s="99">
        <f t="shared" si="15"/>
        <v>0</v>
      </c>
    </row>
    <row r="87" spans="1:29" s="3" customFormat="1" ht="15" customHeight="1" x14ac:dyDescent="0.3">
      <c r="A87" s="1" t="s">
        <v>326</v>
      </c>
      <c r="B87" s="1" t="s">
        <v>287</v>
      </c>
      <c r="C87" s="115" t="s">
        <v>711</v>
      </c>
      <c r="D87" s="1" t="s">
        <v>600</v>
      </c>
      <c r="E87" s="8" t="s">
        <v>526</v>
      </c>
      <c r="F87" s="8">
        <v>1</v>
      </c>
      <c r="G87" s="8" t="s">
        <v>607</v>
      </c>
      <c r="H87" s="8">
        <v>3500</v>
      </c>
      <c r="I87" s="8" t="s">
        <v>650</v>
      </c>
      <c r="J87" s="65">
        <v>0</v>
      </c>
      <c r="K87" s="65">
        <v>0</v>
      </c>
      <c r="L87" s="65">
        <v>0</v>
      </c>
      <c r="M87" s="65">
        <f t="shared" si="8"/>
        <v>0</v>
      </c>
      <c r="N87" s="65">
        <f t="shared" si="9"/>
        <v>0</v>
      </c>
      <c r="O87" s="14" t="s">
        <v>266</v>
      </c>
      <c r="P87" s="68">
        <v>1</v>
      </c>
      <c r="Q87" s="107">
        <v>0</v>
      </c>
      <c r="R87" s="107">
        <f t="shared" si="10"/>
        <v>0</v>
      </c>
      <c r="S87" s="21" t="s">
        <v>170</v>
      </c>
      <c r="T87" s="21"/>
      <c r="U87" s="21">
        <v>1</v>
      </c>
      <c r="V87" s="85">
        <v>0</v>
      </c>
      <c r="W87" s="84">
        <v>0</v>
      </c>
      <c r="X87" s="84">
        <f t="shared" si="11"/>
        <v>0</v>
      </c>
      <c r="Y87" s="84">
        <f t="shared" si="12"/>
        <v>0</v>
      </c>
      <c r="Z87" s="86">
        <v>0</v>
      </c>
      <c r="AA87" s="86">
        <f t="shared" si="13"/>
        <v>0</v>
      </c>
      <c r="AB87" s="99">
        <f t="shared" si="14"/>
        <v>0</v>
      </c>
      <c r="AC87" s="99">
        <f t="shared" si="15"/>
        <v>0</v>
      </c>
    </row>
    <row r="88" spans="1:29" s="3" customFormat="1" ht="15" customHeight="1" x14ac:dyDescent="0.3">
      <c r="A88" s="51" t="s">
        <v>514</v>
      </c>
      <c r="B88" s="51" t="s">
        <v>417</v>
      </c>
      <c r="C88" s="118" t="s">
        <v>662</v>
      </c>
      <c r="D88" s="51" t="s">
        <v>2</v>
      </c>
      <c r="E88" s="56" t="s">
        <v>526</v>
      </c>
      <c r="F88" s="56">
        <v>1</v>
      </c>
      <c r="G88" s="56" t="s">
        <v>612</v>
      </c>
      <c r="H88" s="56"/>
      <c r="I88" s="56" t="s">
        <v>650</v>
      </c>
      <c r="J88" s="65">
        <v>0</v>
      </c>
      <c r="K88" s="65">
        <v>0</v>
      </c>
      <c r="L88" s="65">
        <v>0</v>
      </c>
      <c r="M88" s="65">
        <f t="shared" si="8"/>
        <v>0</v>
      </c>
      <c r="N88" s="65">
        <f t="shared" si="9"/>
        <v>0</v>
      </c>
      <c r="O88" s="14"/>
      <c r="P88" s="68"/>
      <c r="Q88" s="107">
        <v>0</v>
      </c>
      <c r="R88" s="107">
        <f t="shared" si="10"/>
        <v>0</v>
      </c>
      <c r="S88" s="21"/>
      <c r="T88" s="21"/>
      <c r="U88" s="21"/>
      <c r="V88" s="85">
        <v>0</v>
      </c>
      <c r="W88" s="84">
        <v>0</v>
      </c>
      <c r="X88" s="84">
        <f t="shared" si="11"/>
        <v>0</v>
      </c>
      <c r="Y88" s="84">
        <f t="shared" si="12"/>
        <v>0</v>
      </c>
      <c r="Z88" s="86">
        <v>0</v>
      </c>
      <c r="AA88" s="86">
        <f t="shared" si="13"/>
        <v>0</v>
      </c>
      <c r="AB88" s="99">
        <f t="shared" si="14"/>
        <v>0</v>
      </c>
      <c r="AC88" s="99">
        <f t="shared" si="15"/>
        <v>0</v>
      </c>
    </row>
    <row r="89" spans="1:29" s="3" customFormat="1" ht="15" customHeight="1" x14ac:dyDescent="0.3">
      <c r="A89" s="1" t="s">
        <v>327</v>
      </c>
      <c r="B89" s="1" t="s">
        <v>240</v>
      </c>
      <c r="C89" s="115" t="s">
        <v>692</v>
      </c>
      <c r="D89" s="1" t="s">
        <v>391</v>
      </c>
      <c r="E89" s="8" t="s">
        <v>526</v>
      </c>
      <c r="F89" s="8">
        <v>6</v>
      </c>
      <c r="G89" s="8" t="s">
        <v>561</v>
      </c>
      <c r="H89" s="8">
        <v>3500</v>
      </c>
      <c r="I89" s="8" t="s">
        <v>650</v>
      </c>
      <c r="J89" s="65">
        <v>0</v>
      </c>
      <c r="K89" s="65">
        <v>0</v>
      </c>
      <c r="L89" s="65">
        <v>0</v>
      </c>
      <c r="M89" s="65">
        <f t="shared" si="8"/>
        <v>0</v>
      </c>
      <c r="N89" s="65">
        <f t="shared" si="9"/>
        <v>0</v>
      </c>
      <c r="O89" s="14" t="s">
        <v>384</v>
      </c>
      <c r="P89" s="68">
        <v>2</v>
      </c>
      <c r="Q89" s="107">
        <v>0</v>
      </c>
      <c r="R89" s="107">
        <f t="shared" si="10"/>
        <v>0</v>
      </c>
      <c r="S89" s="21"/>
      <c r="T89" s="21"/>
      <c r="U89" s="21"/>
      <c r="V89" s="85">
        <v>0</v>
      </c>
      <c r="W89" s="84">
        <v>0</v>
      </c>
      <c r="X89" s="84">
        <f t="shared" si="11"/>
        <v>0</v>
      </c>
      <c r="Y89" s="84">
        <f t="shared" si="12"/>
        <v>0</v>
      </c>
      <c r="Z89" s="86">
        <v>0</v>
      </c>
      <c r="AA89" s="86">
        <f t="shared" si="13"/>
        <v>0</v>
      </c>
      <c r="AB89" s="99">
        <f t="shared" si="14"/>
        <v>0</v>
      </c>
      <c r="AC89" s="99">
        <f t="shared" si="15"/>
        <v>0</v>
      </c>
    </row>
    <row r="90" spans="1:29" s="3" customFormat="1" ht="15" customHeight="1" x14ac:dyDescent="0.3">
      <c r="A90" s="51" t="s">
        <v>515</v>
      </c>
      <c r="B90" s="51" t="s">
        <v>417</v>
      </c>
      <c r="C90" s="118" t="s">
        <v>662</v>
      </c>
      <c r="D90" s="51" t="s">
        <v>2</v>
      </c>
      <c r="E90" s="56" t="s">
        <v>526</v>
      </c>
      <c r="F90" s="56">
        <v>1</v>
      </c>
      <c r="G90" s="56" t="s">
        <v>612</v>
      </c>
      <c r="H90" s="56"/>
      <c r="I90" s="56" t="s">
        <v>650</v>
      </c>
      <c r="J90" s="65">
        <v>0</v>
      </c>
      <c r="K90" s="65">
        <v>0</v>
      </c>
      <c r="L90" s="65">
        <v>0</v>
      </c>
      <c r="M90" s="65">
        <f t="shared" si="8"/>
        <v>0</v>
      </c>
      <c r="N90" s="65">
        <f t="shared" si="9"/>
        <v>0</v>
      </c>
      <c r="O90" s="14"/>
      <c r="P90" s="68"/>
      <c r="Q90" s="107">
        <v>0</v>
      </c>
      <c r="R90" s="107">
        <f t="shared" si="10"/>
        <v>0</v>
      </c>
      <c r="S90" s="21"/>
      <c r="T90" s="21"/>
      <c r="U90" s="21"/>
      <c r="V90" s="85">
        <v>0</v>
      </c>
      <c r="W90" s="84">
        <v>0</v>
      </c>
      <c r="X90" s="84">
        <f t="shared" si="11"/>
        <v>0</v>
      </c>
      <c r="Y90" s="84">
        <f t="shared" si="12"/>
        <v>0</v>
      </c>
      <c r="Z90" s="86">
        <v>0</v>
      </c>
      <c r="AA90" s="86">
        <f t="shared" si="13"/>
        <v>0</v>
      </c>
      <c r="AB90" s="99">
        <f t="shared" si="14"/>
        <v>0</v>
      </c>
      <c r="AC90" s="99">
        <f t="shared" si="15"/>
        <v>0</v>
      </c>
    </row>
    <row r="91" spans="1:29" s="3" customFormat="1" ht="15" customHeight="1" x14ac:dyDescent="0.3">
      <c r="A91" s="51" t="s">
        <v>515</v>
      </c>
      <c r="B91" s="51" t="s">
        <v>318</v>
      </c>
      <c r="C91" s="118" t="s">
        <v>724</v>
      </c>
      <c r="D91" s="51" t="s">
        <v>2</v>
      </c>
      <c r="E91" s="56" t="s">
        <v>526</v>
      </c>
      <c r="F91" s="56">
        <v>1</v>
      </c>
      <c r="G91" s="56" t="s">
        <v>614</v>
      </c>
      <c r="H91" s="56"/>
      <c r="I91" s="56" t="s">
        <v>650</v>
      </c>
      <c r="J91" s="65">
        <v>0</v>
      </c>
      <c r="K91" s="65">
        <v>0</v>
      </c>
      <c r="L91" s="65">
        <v>0</v>
      </c>
      <c r="M91" s="65">
        <f t="shared" si="8"/>
        <v>0</v>
      </c>
      <c r="N91" s="65">
        <f t="shared" si="9"/>
        <v>0</v>
      </c>
      <c r="O91" s="14"/>
      <c r="P91" s="68"/>
      <c r="Q91" s="107">
        <v>0</v>
      </c>
      <c r="R91" s="107">
        <f t="shared" si="10"/>
        <v>0</v>
      </c>
      <c r="S91" s="21"/>
      <c r="T91" s="21"/>
      <c r="U91" s="21"/>
      <c r="V91" s="85">
        <v>0</v>
      </c>
      <c r="W91" s="84">
        <v>0</v>
      </c>
      <c r="X91" s="84">
        <f t="shared" si="11"/>
        <v>0</v>
      </c>
      <c r="Y91" s="84">
        <f t="shared" si="12"/>
        <v>0</v>
      </c>
      <c r="Z91" s="86">
        <v>0</v>
      </c>
      <c r="AA91" s="86">
        <f t="shared" si="13"/>
        <v>0</v>
      </c>
      <c r="AB91" s="99">
        <f t="shared" si="14"/>
        <v>0</v>
      </c>
      <c r="AC91" s="99">
        <f t="shared" si="15"/>
        <v>0</v>
      </c>
    </row>
    <row r="92" spans="1:29" s="3" customFormat="1" ht="15" customHeight="1" x14ac:dyDescent="0.3">
      <c r="A92" s="51" t="s">
        <v>515</v>
      </c>
      <c r="B92" s="51" t="s">
        <v>439</v>
      </c>
      <c r="C92" s="118" t="s">
        <v>666</v>
      </c>
      <c r="D92" s="51" t="s">
        <v>2</v>
      </c>
      <c r="E92" s="56" t="s">
        <v>526</v>
      </c>
      <c r="F92" s="56">
        <v>1</v>
      </c>
      <c r="G92" s="56" t="s">
        <v>558</v>
      </c>
      <c r="H92" s="56"/>
      <c r="I92" s="56" t="s">
        <v>649</v>
      </c>
      <c r="J92" s="65">
        <v>0</v>
      </c>
      <c r="K92" s="65">
        <v>0</v>
      </c>
      <c r="L92" s="65">
        <v>0</v>
      </c>
      <c r="M92" s="65">
        <f t="shared" si="8"/>
        <v>0</v>
      </c>
      <c r="N92" s="65">
        <f t="shared" si="9"/>
        <v>0</v>
      </c>
      <c r="O92" s="14"/>
      <c r="P92" s="68"/>
      <c r="Q92" s="107">
        <v>0</v>
      </c>
      <c r="R92" s="107">
        <f t="shared" si="10"/>
        <v>0</v>
      </c>
      <c r="S92" s="21"/>
      <c r="T92" s="21"/>
      <c r="U92" s="21"/>
      <c r="V92" s="85">
        <v>0</v>
      </c>
      <c r="W92" s="84">
        <v>0</v>
      </c>
      <c r="X92" s="84">
        <f t="shared" si="11"/>
        <v>0</v>
      </c>
      <c r="Y92" s="84">
        <f t="shared" si="12"/>
        <v>0</v>
      </c>
      <c r="Z92" s="86">
        <v>0</v>
      </c>
      <c r="AA92" s="86">
        <f t="shared" si="13"/>
        <v>0</v>
      </c>
      <c r="AB92" s="99">
        <f t="shared" si="14"/>
        <v>0</v>
      </c>
      <c r="AC92" s="99">
        <f t="shared" si="15"/>
        <v>0</v>
      </c>
    </row>
    <row r="93" spans="1:29" s="3" customFormat="1" ht="15" customHeight="1" x14ac:dyDescent="0.3">
      <c r="A93" s="1" t="s">
        <v>328</v>
      </c>
      <c r="B93" s="1" t="s">
        <v>199</v>
      </c>
      <c r="C93" s="115" t="s">
        <v>693</v>
      </c>
      <c r="D93" s="1" t="s">
        <v>582</v>
      </c>
      <c r="E93" s="64" t="s">
        <v>526</v>
      </c>
      <c r="F93" s="8">
        <v>1</v>
      </c>
      <c r="G93" s="64" t="s">
        <v>572</v>
      </c>
      <c r="H93" s="8">
        <v>3500</v>
      </c>
      <c r="I93" s="8" t="s">
        <v>650</v>
      </c>
      <c r="J93" s="65">
        <v>0</v>
      </c>
      <c r="K93" s="65">
        <v>0</v>
      </c>
      <c r="L93" s="65">
        <v>0</v>
      </c>
      <c r="M93" s="65">
        <f t="shared" si="8"/>
        <v>0</v>
      </c>
      <c r="N93" s="65">
        <f t="shared" si="9"/>
        <v>0</v>
      </c>
      <c r="O93" s="14" t="s">
        <v>16</v>
      </c>
      <c r="P93" s="68">
        <v>1</v>
      </c>
      <c r="Q93" s="107">
        <v>0</v>
      </c>
      <c r="R93" s="107">
        <f t="shared" si="10"/>
        <v>0</v>
      </c>
      <c r="S93" s="21"/>
      <c r="T93" s="21"/>
      <c r="U93" s="21"/>
      <c r="V93" s="85">
        <v>0</v>
      </c>
      <c r="W93" s="84">
        <v>0</v>
      </c>
      <c r="X93" s="84">
        <f t="shared" si="11"/>
        <v>0</v>
      </c>
      <c r="Y93" s="84">
        <f t="shared" si="12"/>
        <v>0</v>
      </c>
      <c r="Z93" s="86">
        <v>0</v>
      </c>
      <c r="AA93" s="86">
        <f t="shared" si="13"/>
        <v>0</v>
      </c>
      <c r="AB93" s="99">
        <f t="shared" si="14"/>
        <v>0</v>
      </c>
      <c r="AC93" s="99">
        <f t="shared" si="15"/>
        <v>0</v>
      </c>
    </row>
    <row r="94" spans="1:29" s="3" customFormat="1" ht="15" customHeight="1" x14ac:dyDescent="0.3">
      <c r="A94" s="1" t="s">
        <v>328</v>
      </c>
      <c r="B94" s="1" t="s">
        <v>90</v>
      </c>
      <c r="C94" s="115" t="s">
        <v>680</v>
      </c>
      <c r="D94" s="1" t="s">
        <v>582</v>
      </c>
      <c r="E94" s="64" t="s">
        <v>526</v>
      </c>
      <c r="F94" s="8">
        <v>3</v>
      </c>
      <c r="G94" s="8" t="s">
        <v>529</v>
      </c>
      <c r="H94" s="8">
        <v>3500</v>
      </c>
      <c r="I94" s="8" t="s">
        <v>650</v>
      </c>
      <c r="J94" s="65">
        <v>0</v>
      </c>
      <c r="K94" s="65">
        <v>0</v>
      </c>
      <c r="L94" s="65">
        <v>0</v>
      </c>
      <c r="M94" s="65">
        <f t="shared" si="8"/>
        <v>0</v>
      </c>
      <c r="N94" s="65">
        <f t="shared" si="9"/>
        <v>0</v>
      </c>
      <c r="O94" s="14" t="s">
        <v>16</v>
      </c>
      <c r="P94" s="68">
        <v>1</v>
      </c>
      <c r="Q94" s="107">
        <v>0</v>
      </c>
      <c r="R94" s="107">
        <f t="shared" si="10"/>
        <v>0</v>
      </c>
      <c r="S94" s="21"/>
      <c r="T94" s="21"/>
      <c r="U94" s="21"/>
      <c r="V94" s="85">
        <v>0</v>
      </c>
      <c r="W94" s="84">
        <v>0</v>
      </c>
      <c r="X94" s="84">
        <f t="shared" si="11"/>
        <v>0</v>
      </c>
      <c r="Y94" s="84">
        <f t="shared" si="12"/>
        <v>0</v>
      </c>
      <c r="Z94" s="86">
        <v>0</v>
      </c>
      <c r="AA94" s="86">
        <f t="shared" si="13"/>
        <v>0</v>
      </c>
      <c r="AB94" s="99">
        <f t="shared" si="14"/>
        <v>0</v>
      </c>
      <c r="AC94" s="99">
        <f t="shared" si="15"/>
        <v>0</v>
      </c>
    </row>
    <row r="95" spans="1:29" s="3" customFormat="1" ht="15" customHeight="1" x14ac:dyDescent="0.3">
      <c r="A95" s="1" t="s">
        <v>329</v>
      </c>
      <c r="B95" s="1" t="s">
        <v>290</v>
      </c>
      <c r="C95" s="115" t="s">
        <v>681</v>
      </c>
      <c r="D95" s="1" t="s">
        <v>577</v>
      </c>
      <c r="E95" s="8" t="s">
        <v>409</v>
      </c>
      <c r="F95" s="8">
        <v>1</v>
      </c>
      <c r="G95" s="8" t="s">
        <v>553</v>
      </c>
      <c r="H95" s="8">
        <v>4000</v>
      </c>
      <c r="I95" s="8" t="s">
        <v>650</v>
      </c>
      <c r="J95" s="65">
        <v>0</v>
      </c>
      <c r="K95" s="65">
        <v>0</v>
      </c>
      <c r="L95" s="65">
        <v>0</v>
      </c>
      <c r="M95" s="65">
        <f t="shared" si="8"/>
        <v>0</v>
      </c>
      <c r="N95" s="65">
        <f t="shared" si="9"/>
        <v>0</v>
      </c>
      <c r="O95" s="14"/>
      <c r="P95" s="14"/>
      <c r="Q95" s="107">
        <v>0</v>
      </c>
      <c r="R95" s="107">
        <f t="shared" si="10"/>
        <v>0</v>
      </c>
      <c r="S95" s="21"/>
      <c r="T95" s="21"/>
      <c r="U95" s="21"/>
      <c r="V95" s="85">
        <v>0</v>
      </c>
      <c r="W95" s="84">
        <v>0</v>
      </c>
      <c r="X95" s="84">
        <f t="shared" si="11"/>
        <v>0</v>
      </c>
      <c r="Y95" s="84">
        <f t="shared" si="12"/>
        <v>0</v>
      </c>
      <c r="Z95" s="86">
        <v>0</v>
      </c>
      <c r="AA95" s="86">
        <f t="shared" si="13"/>
        <v>0</v>
      </c>
      <c r="AB95" s="99">
        <f t="shared" si="14"/>
        <v>0</v>
      </c>
      <c r="AC95" s="99">
        <f t="shared" si="15"/>
        <v>0</v>
      </c>
    </row>
    <row r="96" spans="1:29" s="26" customFormat="1" ht="15" customHeight="1" x14ac:dyDescent="0.3">
      <c r="A96" s="109" t="s">
        <v>329</v>
      </c>
      <c r="B96" s="109" t="s">
        <v>290</v>
      </c>
      <c r="C96" s="117" t="s">
        <v>681</v>
      </c>
      <c r="D96" s="109" t="s">
        <v>577</v>
      </c>
      <c r="E96" s="110" t="s">
        <v>409</v>
      </c>
      <c r="F96" s="110">
        <v>5</v>
      </c>
      <c r="G96" s="110" t="s">
        <v>553</v>
      </c>
      <c r="H96" s="110">
        <v>4000</v>
      </c>
      <c r="I96" s="110"/>
      <c r="J96" s="65">
        <v>0</v>
      </c>
      <c r="K96" s="65">
        <v>0</v>
      </c>
      <c r="L96" s="65">
        <v>0</v>
      </c>
      <c r="M96" s="65">
        <f t="shared" si="8"/>
        <v>0</v>
      </c>
      <c r="N96" s="65">
        <f t="shared" si="9"/>
        <v>0</v>
      </c>
      <c r="O96" s="14"/>
      <c r="P96" s="14"/>
      <c r="Q96" s="107">
        <v>0</v>
      </c>
      <c r="R96" s="107">
        <f t="shared" si="10"/>
        <v>0</v>
      </c>
      <c r="S96" s="21"/>
      <c r="T96" s="21"/>
      <c r="U96" s="21"/>
      <c r="V96" s="85">
        <v>0</v>
      </c>
      <c r="W96" s="84">
        <v>0</v>
      </c>
      <c r="X96" s="84">
        <f t="shared" si="11"/>
        <v>0</v>
      </c>
      <c r="Y96" s="84">
        <f t="shared" si="12"/>
        <v>0</v>
      </c>
      <c r="Z96" s="86">
        <v>0</v>
      </c>
      <c r="AA96" s="86">
        <f t="shared" si="13"/>
        <v>0</v>
      </c>
      <c r="AB96" s="99">
        <f t="shared" si="14"/>
        <v>0</v>
      </c>
      <c r="AC96" s="99">
        <f t="shared" si="15"/>
        <v>0</v>
      </c>
    </row>
    <row r="97" spans="1:29" s="26" customFormat="1" ht="15" customHeight="1" x14ac:dyDescent="0.3">
      <c r="A97" s="1"/>
      <c r="B97" s="1"/>
      <c r="C97" s="115"/>
      <c r="D97" s="1"/>
      <c r="E97" s="8"/>
      <c r="F97" s="8"/>
      <c r="G97" s="8"/>
      <c r="H97" s="8"/>
      <c r="I97" s="8"/>
      <c r="J97" s="65">
        <v>0</v>
      </c>
      <c r="K97" s="65">
        <v>0</v>
      </c>
      <c r="L97" s="65">
        <v>0</v>
      </c>
      <c r="M97" s="65">
        <f t="shared" si="8"/>
        <v>0</v>
      </c>
      <c r="N97" s="65">
        <f t="shared" si="9"/>
        <v>0</v>
      </c>
      <c r="O97" s="14"/>
      <c r="P97" s="14"/>
      <c r="Q97" s="107">
        <v>0</v>
      </c>
      <c r="R97" s="107">
        <f t="shared" si="10"/>
        <v>0</v>
      </c>
      <c r="S97" s="21"/>
      <c r="T97" s="21"/>
      <c r="U97" s="21"/>
      <c r="V97" s="85">
        <v>0</v>
      </c>
      <c r="W97" s="84">
        <v>0</v>
      </c>
      <c r="X97" s="84">
        <f t="shared" si="11"/>
        <v>0</v>
      </c>
      <c r="Y97" s="84">
        <f t="shared" si="12"/>
        <v>0</v>
      </c>
      <c r="Z97" s="86">
        <v>0</v>
      </c>
      <c r="AA97" s="86">
        <f t="shared" si="13"/>
        <v>0</v>
      </c>
      <c r="AB97" s="99">
        <f t="shared" si="14"/>
        <v>0</v>
      </c>
      <c r="AC97" s="99">
        <f t="shared" si="15"/>
        <v>0</v>
      </c>
    </row>
    <row r="98" spans="1:29" s="26" customFormat="1" ht="15" customHeight="1" x14ac:dyDescent="0.3">
      <c r="A98" s="1"/>
      <c r="B98" s="1"/>
      <c r="C98" s="115"/>
      <c r="D98" s="1"/>
      <c r="E98" s="8"/>
      <c r="F98" s="8"/>
      <c r="G98" s="8"/>
      <c r="H98" s="8"/>
      <c r="I98" s="8"/>
      <c r="J98" s="65">
        <v>0</v>
      </c>
      <c r="K98" s="65">
        <v>0</v>
      </c>
      <c r="L98" s="65">
        <v>0</v>
      </c>
      <c r="M98" s="65">
        <f t="shared" si="8"/>
        <v>0</v>
      </c>
      <c r="N98" s="65">
        <f t="shared" si="9"/>
        <v>0</v>
      </c>
      <c r="O98" s="14"/>
      <c r="P98" s="14"/>
      <c r="Q98" s="107">
        <v>0</v>
      </c>
      <c r="R98" s="107">
        <f t="shared" si="10"/>
        <v>0</v>
      </c>
      <c r="S98" s="21"/>
      <c r="T98" s="21"/>
      <c r="U98" s="21"/>
      <c r="V98" s="85">
        <v>0</v>
      </c>
      <c r="W98" s="84">
        <v>0</v>
      </c>
      <c r="X98" s="84">
        <f t="shared" si="11"/>
        <v>0</v>
      </c>
      <c r="Y98" s="84">
        <f t="shared" si="12"/>
        <v>0</v>
      </c>
      <c r="Z98" s="86">
        <v>0</v>
      </c>
      <c r="AA98" s="86">
        <f t="shared" si="13"/>
        <v>0</v>
      </c>
      <c r="AB98" s="99">
        <f t="shared" si="14"/>
        <v>0</v>
      </c>
      <c r="AC98" s="99">
        <f t="shared" si="15"/>
        <v>0</v>
      </c>
    </row>
    <row r="99" spans="1:29" s="26" customFormat="1" ht="15" customHeight="1" x14ac:dyDescent="0.3">
      <c r="A99" s="112" t="s">
        <v>631</v>
      </c>
      <c r="B99" s="1"/>
      <c r="C99" s="115"/>
      <c r="D99" s="1"/>
      <c r="E99" s="8"/>
      <c r="F99" s="8"/>
      <c r="G99" s="8"/>
      <c r="H99" s="8"/>
      <c r="I99" s="8"/>
      <c r="J99" s="65">
        <v>0</v>
      </c>
      <c r="K99" s="65">
        <v>0</v>
      </c>
      <c r="L99" s="65">
        <v>0</v>
      </c>
      <c r="M99" s="65">
        <f t="shared" si="8"/>
        <v>0</v>
      </c>
      <c r="N99" s="65">
        <f t="shared" si="9"/>
        <v>0</v>
      </c>
      <c r="O99" s="14"/>
      <c r="P99" s="14"/>
      <c r="Q99" s="107">
        <v>0</v>
      </c>
      <c r="R99" s="107">
        <f t="shared" si="10"/>
        <v>0</v>
      </c>
      <c r="S99" s="21"/>
      <c r="T99" s="21"/>
      <c r="U99" s="21"/>
      <c r="V99" s="85">
        <v>0</v>
      </c>
      <c r="W99" s="84">
        <v>0</v>
      </c>
      <c r="X99" s="84">
        <f t="shared" si="11"/>
        <v>0</v>
      </c>
      <c r="Y99" s="84">
        <f t="shared" si="12"/>
        <v>0</v>
      </c>
      <c r="Z99" s="86">
        <v>0</v>
      </c>
      <c r="AA99" s="86">
        <f t="shared" si="13"/>
        <v>0</v>
      </c>
      <c r="AB99" s="99">
        <f t="shared" si="14"/>
        <v>0</v>
      </c>
      <c r="AC99" s="99">
        <f t="shared" si="15"/>
        <v>0</v>
      </c>
    </row>
    <row r="100" spans="1:29" s="26" customFormat="1" ht="15" customHeight="1" x14ac:dyDescent="0.3">
      <c r="A100" s="1" t="s">
        <v>315</v>
      </c>
      <c r="B100" s="1" t="s">
        <v>313</v>
      </c>
      <c r="C100" s="115" t="s">
        <v>716</v>
      </c>
      <c r="D100" s="1" t="s">
        <v>585</v>
      </c>
      <c r="E100" s="8" t="s">
        <v>632</v>
      </c>
      <c r="F100" s="8">
        <v>3</v>
      </c>
      <c r="G100" s="8" t="s">
        <v>659</v>
      </c>
      <c r="H100" s="8">
        <v>4000</v>
      </c>
      <c r="I100" s="8" t="s">
        <v>650</v>
      </c>
      <c r="J100" s="65">
        <v>0</v>
      </c>
      <c r="K100" s="65">
        <v>0</v>
      </c>
      <c r="L100" s="65">
        <v>0</v>
      </c>
      <c r="M100" s="65">
        <f t="shared" si="8"/>
        <v>0</v>
      </c>
      <c r="N100" s="65">
        <f t="shared" si="9"/>
        <v>0</v>
      </c>
      <c r="O100" s="14"/>
      <c r="P100" s="14"/>
      <c r="Q100" s="107">
        <v>0</v>
      </c>
      <c r="R100" s="107">
        <f t="shared" si="10"/>
        <v>0</v>
      </c>
      <c r="S100" s="21"/>
      <c r="T100" s="21"/>
      <c r="U100" s="21"/>
      <c r="V100" s="85">
        <v>0</v>
      </c>
      <c r="W100" s="84">
        <v>0</v>
      </c>
      <c r="X100" s="84">
        <f t="shared" si="11"/>
        <v>0</v>
      </c>
      <c r="Y100" s="84">
        <f t="shared" si="12"/>
        <v>0</v>
      </c>
      <c r="Z100" s="86">
        <v>0</v>
      </c>
      <c r="AA100" s="86">
        <f t="shared" si="13"/>
        <v>0</v>
      </c>
      <c r="AB100" s="99">
        <f t="shared" si="14"/>
        <v>0</v>
      </c>
      <c r="AC100" s="99">
        <f t="shared" si="15"/>
        <v>0</v>
      </c>
    </row>
    <row r="101" spans="1:29" s="26" customFormat="1" ht="15" customHeight="1" x14ac:dyDescent="0.3">
      <c r="A101" s="1" t="s">
        <v>314</v>
      </c>
      <c r="B101" s="1" t="s">
        <v>313</v>
      </c>
      <c r="C101" s="115" t="s">
        <v>716</v>
      </c>
      <c r="D101" s="1" t="s">
        <v>585</v>
      </c>
      <c r="E101" s="8" t="s">
        <v>632</v>
      </c>
      <c r="F101" s="8">
        <v>3</v>
      </c>
      <c r="G101" s="8" t="s">
        <v>659</v>
      </c>
      <c r="H101" s="8">
        <v>4000</v>
      </c>
      <c r="I101" s="8" t="s">
        <v>650</v>
      </c>
      <c r="J101" s="65">
        <v>0</v>
      </c>
      <c r="K101" s="65">
        <v>0</v>
      </c>
      <c r="L101" s="65">
        <v>0</v>
      </c>
      <c r="M101" s="65">
        <f t="shared" si="8"/>
        <v>0</v>
      </c>
      <c r="N101" s="65">
        <f t="shared" si="9"/>
        <v>0</v>
      </c>
      <c r="O101" s="14"/>
      <c r="P101" s="14"/>
      <c r="Q101" s="107">
        <v>0</v>
      </c>
      <c r="R101" s="107">
        <f t="shared" si="10"/>
        <v>0</v>
      </c>
      <c r="S101" s="21"/>
      <c r="T101" s="21"/>
      <c r="U101" s="21"/>
      <c r="V101" s="85">
        <v>0</v>
      </c>
      <c r="W101" s="84">
        <v>0</v>
      </c>
      <c r="X101" s="84">
        <f t="shared" si="11"/>
        <v>0</v>
      </c>
      <c r="Y101" s="84">
        <f t="shared" si="12"/>
        <v>0</v>
      </c>
      <c r="Z101" s="86">
        <v>0</v>
      </c>
      <c r="AA101" s="86">
        <f t="shared" si="13"/>
        <v>0</v>
      </c>
      <c r="AB101" s="99">
        <f t="shared" si="14"/>
        <v>0</v>
      </c>
      <c r="AC101" s="99">
        <f t="shared" si="15"/>
        <v>0</v>
      </c>
    </row>
    <row r="102" spans="1:29" s="26" customFormat="1" ht="15" customHeight="1" x14ac:dyDescent="0.3">
      <c r="A102" s="1" t="s">
        <v>325</v>
      </c>
      <c r="B102" s="1" t="s">
        <v>437</v>
      </c>
      <c r="C102" s="115" t="s">
        <v>715</v>
      </c>
      <c r="D102" s="1" t="s">
        <v>585</v>
      </c>
      <c r="E102" s="8" t="s">
        <v>632</v>
      </c>
      <c r="F102" s="8">
        <v>18</v>
      </c>
      <c r="G102" s="8" t="s">
        <v>661</v>
      </c>
      <c r="H102" s="8">
        <v>4000</v>
      </c>
      <c r="I102" s="8" t="s">
        <v>650</v>
      </c>
      <c r="J102" s="65">
        <v>0</v>
      </c>
      <c r="K102" s="65">
        <v>0</v>
      </c>
      <c r="L102" s="65">
        <v>0</v>
      </c>
      <c r="M102" s="65">
        <f t="shared" si="8"/>
        <v>0</v>
      </c>
      <c r="N102" s="65">
        <f t="shared" si="9"/>
        <v>0</v>
      </c>
      <c r="O102" s="14"/>
      <c r="P102" s="14"/>
      <c r="Q102" s="107">
        <v>0</v>
      </c>
      <c r="R102" s="107">
        <f t="shared" si="10"/>
        <v>0</v>
      </c>
      <c r="S102" s="21"/>
      <c r="T102" s="21"/>
      <c r="U102" s="21"/>
      <c r="V102" s="85">
        <v>0</v>
      </c>
      <c r="W102" s="84">
        <v>0</v>
      </c>
      <c r="X102" s="84">
        <f t="shared" si="11"/>
        <v>0</v>
      </c>
      <c r="Y102" s="84">
        <f t="shared" si="12"/>
        <v>0</v>
      </c>
      <c r="Z102" s="86">
        <v>0</v>
      </c>
      <c r="AA102" s="86">
        <f t="shared" si="13"/>
        <v>0</v>
      </c>
      <c r="AB102" s="99">
        <f t="shared" si="14"/>
        <v>0</v>
      </c>
      <c r="AC102" s="99">
        <f t="shared" si="15"/>
        <v>0</v>
      </c>
    </row>
    <row r="103" spans="1:29" s="26" customFormat="1" ht="15" customHeight="1" x14ac:dyDescent="0.3">
      <c r="A103" s="1" t="s">
        <v>325</v>
      </c>
      <c r="B103" s="1" t="s">
        <v>436</v>
      </c>
      <c r="C103" s="115" t="s">
        <v>717</v>
      </c>
      <c r="D103" s="1" t="s">
        <v>585</v>
      </c>
      <c r="E103" s="8" t="s">
        <v>632</v>
      </c>
      <c r="F103" s="8">
        <v>3</v>
      </c>
      <c r="G103" s="8" t="s">
        <v>660</v>
      </c>
      <c r="H103" s="8">
        <v>4000</v>
      </c>
      <c r="I103" s="8" t="s">
        <v>650</v>
      </c>
      <c r="J103" s="65">
        <v>0</v>
      </c>
      <c r="K103" s="65">
        <v>0</v>
      </c>
      <c r="L103" s="65">
        <v>0</v>
      </c>
      <c r="M103" s="65">
        <f t="shared" si="8"/>
        <v>0</v>
      </c>
      <c r="N103" s="65">
        <f t="shared" si="9"/>
        <v>0</v>
      </c>
      <c r="O103" s="14"/>
      <c r="P103" s="14"/>
      <c r="Q103" s="107">
        <v>0</v>
      </c>
      <c r="R103" s="107">
        <f t="shared" si="10"/>
        <v>0</v>
      </c>
      <c r="S103" s="21"/>
      <c r="T103" s="21"/>
      <c r="U103" s="21"/>
      <c r="V103" s="85">
        <v>0</v>
      </c>
      <c r="W103" s="84">
        <v>0</v>
      </c>
      <c r="X103" s="84">
        <f t="shared" si="11"/>
        <v>0</v>
      </c>
      <c r="Y103" s="84">
        <f t="shared" si="12"/>
        <v>0</v>
      </c>
      <c r="Z103" s="86">
        <v>0</v>
      </c>
      <c r="AA103" s="86">
        <f t="shared" si="13"/>
        <v>0</v>
      </c>
      <c r="AB103" s="99">
        <f t="shared" si="14"/>
        <v>0</v>
      </c>
      <c r="AC103" s="99">
        <f t="shared" si="15"/>
        <v>0</v>
      </c>
    </row>
    <row r="104" spans="1:29" ht="14.4" x14ac:dyDescent="0.3">
      <c r="O104" s="14"/>
      <c r="P104" s="14"/>
      <c r="Q104" s="75"/>
      <c r="R104" s="75"/>
      <c r="S104" s="21"/>
      <c r="T104" s="21"/>
      <c r="U104" s="21"/>
      <c r="V104" s="75"/>
      <c r="W104" s="21"/>
      <c r="X104" s="75"/>
      <c r="Y104" s="21"/>
    </row>
    <row r="105" spans="1:29" ht="14.4" x14ac:dyDescent="0.3">
      <c r="O105" s="14"/>
      <c r="P105" s="14"/>
      <c r="Q105" s="75"/>
      <c r="R105" s="75"/>
      <c r="S105" s="21"/>
      <c r="T105" s="21"/>
      <c r="U105" s="21"/>
      <c r="V105" s="75"/>
      <c r="W105" s="21"/>
      <c r="X105" s="75"/>
      <c r="Y105" s="21"/>
    </row>
    <row r="108" spans="1:29" x14ac:dyDescent="0.25">
      <c r="A108" s="30" t="s">
        <v>241</v>
      </c>
    </row>
    <row r="109" spans="1:29" ht="14.4" x14ac:dyDescent="0.3">
      <c r="A109" s="42" t="s">
        <v>389</v>
      </c>
    </row>
    <row r="65536" spans="3:3" ht="14.4" x14ac:dyDescent="0.3">
      <c r="C65536" s="115"/>
    </row>
  </sheetData>
  <autoFilter ref="A13:AC103" xr:uid="{00000000-0009-0000-0000-00000D000000}"/>
  <mergeCells count="5">
    <mergeCell ref="J12:N12"/>
    <mergeCell ref="O12:R12"/>
    <mergeCell ref="S12:Y12"/>
    <mergeCell ref="Z12:AA12"/>
    <mergeCell ref="AB12:AC12"/>
  </mergeCells>
  <printOptions gridLines="1"/>
  <pageMargins left="0.7" right="0.7" top="0.75" bottom="0.75" header="0.3" footer="0.3"/>
  <pageSetup paperSize="3"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71"/>
  <sheetViews>
    <sheetView zoomScale="75" zoomScaleNormal="75" workbookViewId="0">
      <selection activeCell="F8" sqref="F8"/>
    </sheetView>
  </sheetViews>
  <sheetFormatPr defaultColWidth="8.88671875" defaultRowHeight="13.8" x14ac:dyDescent="0.3"/>
  <cols>
    <col min="1" max="1" width="24" style="20" customWidth="1"/>
    <col min="2" max="2" width="20.6640625" style="20" customWidth="1"/>
    <col min="3" max="3" width="32.88671875" style="20" bestFit="1" customWidth="1"/>
    <col min="4" max="4" width="19" style="20" customWidth="1"/>
    <col min="5" max="5" width="13.6640625" style="19" customWidth="1"/>
    <col min="6" max="6" width="11.5546875" style="19" customWidth="1"/>
    <col min="7" max="7" width="53.33203125" style="19" customWidth="1"/>
    <col min="8" max="8" width="13.6640625" style="19" customWidth="1"/>
    <col min="9" max="9" width="31.5546875" style="20" customWidth="1"/>
    <col min="10" max="14" width="16.6640625" style="20" customWidth="1"/>
    <col min="15" max="16" width="16.6640625" customWidth="1"/>
    <col min="17" max="21" width="16.6640625" style="20" customWidth="1"/>
    <col min="22" max="23" width="16.6640625" style="22" customWidth="1"/>
    <col min="24" max="29" width="16.6640625" style="20" customWidth="1"/>
    <col min="30" max="16384" width="8.88671875" style="20"/>
  </cols>
  <sheetData>
    <row r="1" spans="1:29" s="3" customFormat="1" ht="15" customHeight="1" x14ac:dyDescent="0.3">
      <c r="E1" s="4"/>
      <c r="F1" s="4"/>
      <c r="G1" s="4"/>
      <c r="H1" s="4"/>
      <c r="R1" s="13"/>
      <c r="S1" s="13"/>
      <c r="T1" s="13"/>
      <c r="U1" s="13"/>
      <c r="V1" s="5"/>
      <c r="W1" s="5"/>
    </row>
    <row r="2" spans="1:29" s="3" customFormat="1" ht="21.75" customHeight="1" x14ac:dyDescent="0.3">
      <c r="E2" s="4"/>
      <c r="F2" s="4"/>
      <c r="G2" s="4"/>
      <c r="H2" s="4"/>
      <c r="R2" s="13"/>
      <c r="S2" s="13"/>
      <c r="T2" s="13"/>
      <c r="U2" s="13"/>
      <c r="V2" s="5"/>
      <c r="W2" s="5"/>
    </row>
    <row r="3" spans="1:29" s="3" customFormat="1" ht="21.75" customHeight="1" x14ac:dyDescent="0.3">
      <c r="E3" s="4"/>
      <c r="F3" s="4"/>
      <c r="G3" s="4"/>
      <c r="H3" s="4"/>
      <c r="R3" s="13"/>
      <c r="S3" s="13"/>
      <c r="T3" s="13"/>
      <c r="U3" s="13"/>
      <c r="V3" s="5"/>
      <c r="W3" s="5"/>
    </row>
    <row r="4" spans="1:29" s="3" customFormat="1" ht="21.75" customHeight="1" x14ac:dyDescent="0.3">
      <c r="E4" s="4"/>
      <c r="F4" s="4"/>
      <c r="G4" s="4"/>
      <c r="H4" s="4"/>
      <c r="R4" s="13"/>
      <c r="S4" s="13"/>
      <c r="T4" s="13"/>
      <c r="U4" s="13"/>
      <c r="V4" s="5"/>
      <c r="W4" s="5"/>
    </row>
    <row r="5" spans="1:29" s="3" customFormat="1" ht="21.75" customHeight="1" x14ac:dyDescent="0.3">
      <c r="E5" s="4"/>
      <c r="F5" s="4"/>
      <c r="G5" s="4"/>
      <c r="H5" s="4"/>
      <c r="R5" s="13"/>
      <c r="S5" s="13"/>
      <c r="T5" s="13"/>
      <c r="U5" s="13"/>
      <c r="V5" s="5"/>
      <c r="W5" s="5"/>
    </row>
    <row r="6" spans="1:29" s="3" customFormat="1" ht="18.75" customHeight="1" x14ac:dyDescent="0.3">
      <c r="E6" s="4"/>
      <c r="F6" s="4"/>
      <c r="G6" s="4"/>
      <c r="H6" s="4"/>
      <c r="R6" s="13"/>
      <c r="S6" s="13"/>
      <c r="T6" s="13"/>
      <c r="U6" s="13"/>
      <c r="V6" s="5"/>
      <c r="W6" s="5"/>
    </row>
    <row r="7" spans="1:29" s="3" customFormat="1" ht="15" customHeight="1" x14ac:dyDescent="0.3">
      <c r="E7" s="4"/>
      <c r="F7" s="4"/>
      <c r="G7" s="4"/>
      <c r="H7" s="4"/>
      <c r="R7" s="13"/>
      <c r="S7" s="13"/>
      <c r="T7" s="13"/>
      <c r="U7" s="13"/>
      <c r="V7" s="5"/>
      <c r="W7" s="5"/>
    </row>
    <row r="8" spans="1:29" s="3" customFormat="1" ht="15" customHeight="1" x14ac:dyDescent="0.3">
      <c r="E8" s="4"/>
      <c r="F8" s="4"/>
      <c r="G8" s="4"/>
      <c r="H8" s="4"/>
      <c r="R8" s="13"/>
      <c r="S8" s="13"/>
      <c r="T8" s="13"/>
      <c r="U8" s="13"/>
      <c r="V8" s="5"/>
      <c r="W8" s="5"/>
    </row>
    <row r="9" spans="1:29" s="3" customFormat="1" ht="15" customHeight="1" x14ac:dyDescent="0.3">
      <c r="E9" s="4"/>
      <c r="F9" s="4"/>
      <c r="G9" s="4"/>
      <c r="H9" s="4"/>
      <c r="R9" s="13"/>
      <c r="S9" s="13"/>
      <c r="T9" s="13"/>
      <c r="U9" s="13"/>
      <c r="V9" s="5"/>
      <c r="W9" s="5"/>
    </row>
    <row r="10" spans="1:29" s="3" customFormat="1" ht="17.25" customHeight="1" x14ac:dyDescent="0.3">
      <c r="A10" s="11" t="s">
        <v>629</v>
      </c>
      <c r="D10" s="18"/>
      <c r="E10" s="59"/>
      <c r="F10" s="59"/>
      <c r="G10" s="59"/>
      <c r="H10" s="70"/>
      <c r="I10" s="59"/>
      <c r="J10" s="59"/>
      <c r="K10" s="59"/>
      <c r="L10" s="59"/>
      <c r="M10" s="59"/>
      <c r="N10" s="59"/>
      <c r="Q10" s="59"/>
      <c r="R10" s="13"/>
      <c r="S10" s="13"/>
      <c r="T10" s="13"/>
      <c r="U10" s="13"/>
      <c r="V10" s="5"/>
      <c r="W10" s="5"/>
      <c r="Z10" s="59"/>
      <c r="AA10" s="59"/>
    </row>
    <row r="11" spans="1:29" s="3" customFormat="1" ht="16.95" customHeight="1" x14ac:dyDescent="0.3">
      <c r="A11" s="2">
        <v>43041</v>
      </c>
      <c r="B11" s="18"/>
      <c r="C11" s="73"/>
      <c r="D11" s="18"/>
      <c r="E11" s="59"/>
      <c r="F11" s="59"/>
      <c r="G11" s="59"/>
      <c r="H11" s="70"/>
      <c r="I11" s="59"/>
      <c r="J11" s="59"/>
      <c r="K11" s="59"/>
      <c r="L11" s="59"/>
      <c r="M11" s="59"/>
      <c r="N11" s="59"/>
      <c r="Q11" s="59"/>
      <c r="R11" s="13"/>
      <c r="S11" s="13"/>
      <c r="T11" s="13"/>
      <c r="U11" s="13"/>
      <c r="V11" s="5"/>
      <c r="W11" s="5"/>
      <c r="Z11" s="59"/>
      <c r="AA11" s="59"/>
    </row>
    <row r="12" spans="1:29" s="3" customFormat="1" ht="16.95" customHeight="1" x14ac:dyDescent="0.3">
      <c r="A12" s="2"/>
      <c r="B12" s="18"/>
      <c r="C12" s="73"/>
      <c r="D12" s="18"/>
      <c r="E12" s="59"/>
      <c r="F12" s="59"/>
      <c r="G12" s="59"/>
      <c r="H12" s="70"/>
      <c r="I12" s="59"/>
      <c r="J12" s="121" t="s">
        <v>623</v>
      </c>
      <c r="K12" s="121"/>
      <c r="L12" s="121"/>
      <c r="M12" s="121"/>
      <c r="N12" s="121"/>
      <c r="O12" s="125" t="s">
        <v>624</v>
      </c>
      <c r="P12" s="126"/>
      <c r="Q12" s="126"/>
      <c r="R12" s="127"/>
      <c r="S12" s="123" t="s">
        <v>625</v>
      </c>
      <c r="T12" s="123"/>
      <c r="U12" s="123"/>
      <c r="V12" s="123"/>
      <c r="W12" s="123"/>
      <c r="X12" s="123"/>
      <c r="Y12" s="123"/>
      <c r="Z12" s="124" t="s">
        <v>626</v>
      </c>
      <c r="AA12" s="124"/>
      <c r="AB12" s="121" t="s">
        <v>627</v>
      </c>
      <c r="AC12" s="121"/>
    </row>
    <row r="13" spans="1:29" s="3" customFormat="1" ht="31.95" customHeight="1" x14ac:dyDescent="0.3">
      <c r="A13" s="94" t="s">
        <v>0</v>
      </c>
      <c r="B13" s="94" t="s">
        <v>1</v>
      </c>
      <c r="C13" s="94" t="s">
        <v>619</v>
      </c>
      <c r="D13" s="94" t="s">
        <v>171</v>
      </c>
      <c r="E13" s="95" t="s">
        <v>516</v>
      </c>
      <c r="F13" s="95" t="s">
        <v>520</v>
      </c>
      <c r="G13" s="95" t="s">
        <v>726</v>
      </c>
      <c r="H13" s="95" t="s">
        <v>602</v>
      </c>
      <c r="I13" s="95" t="s">
        <v>521</v>
      </c>
      <c r="J13" s="7" t="s">
        <v>539</v>
      </c>
      <c r="K13" s="7" t="s">
        <v>540</v>
      </c>
      <c r="L13" s="7" t="s">
        <v>541</v>
      </c>
      <c r="M13" s="7" t="s">
        <v>542</v>
      </c>
      <c r="N13" s="7" t="s">
        <v>546</v>
      </c>
      <c r="O13" s="92" t="s">
        <v>5</v>
      </c>
      <c r="P13" s="92" t="s">
        <v>84</v>
      </c>
      <c r="Q13" s="93" t="s">
        <v>540</v>
      </c>
      <c r="R13" s="92" t="s">
        <v>620</v>
      </c>
      <c r="S13" s="89" t="s">
        <v>170</v>
      </c>
      <c r="T13" s="89" t="s">
        <v>517</v>
      </c>
      <c r="U13" s="89" t="s">
        <v>615</v>
      </c>
      <c r="V13" s="90" t="s">
        <v>539</v>
      </c>
      <c r="W13" s="90" t="s">
        <v>540</v>
      </c>
      <c r="X13" s="91" t="s">
        <v>542</v>
      </c>
      <c r="Y13" s="91" t="s">
        <v>622</v>
      </c>
      <c r="Z13" s="88" t="s">
        <v>543</v>
      </c>
      <c r="AA13" s="88" t="s">
        <v>544</v>
      </c>
      <c r="AB13" s="7" t="s">
        <v>546</v>
      </c>
      <c r="AC13" s="7" t="s">
        <v>545</v>
      </c>
    </row>
    <row r="14" spans="1:29" s="3" customFormat="1" ht="15" customHeight="1" x14ac:dyDescent="0.3">
      <c r="A14" s="1" t="s">
        <v>123</v>
      </c>
      <c r="B14" s="1" t="s">
        <v>124</v>
      </c>
      <c r="C14" s="1" t="s">
        <v>670</v>
      </c>
      <c r="D14" s="1" t="s">
        <v>579</v>
      </c>
      <c r="E14" s="8" t="s">
        <v>526</v>
      </c>
      <c r="F14" s="8">
        <v>2</v>
      </c>
      <c r="G14" s="64" t="s">
        <v>536</v>
      </c>
      <c r="H14" s="64">
        <v>3500</v>
      </c>
      <c r="I14" s="8" t="s">
        <v>650</v>
      </c>
      <c r="J14" s="65">
        <v>0</v>
      </c>
      <c r="K14" s="65">
        <v>0</v>
      </c>
      <c r="L14" s="65">
        <v>0</v>
      </c>
      <c r="M14" s="65">
        <f>+J14+K14+L14</f>
        <v>0</v>
      </c>
      <c r="N14" s="65">
        <f>+M14*F14</f>
        <v>0</v>
      </c>
      <c r="O14" s="26"/>
      <c r="P14" s="26"/>
      <c r="Q14" s="65">
        <v>0</v>
      </c>
      <c r="R14" s="85">
        <f>+Q14*P14</f>
        <v>0</v>
      </c>
      <c r="S14" s="14"/>
      <c r="T14" s="14"/>
      <c r="U14" s="14"/>
      <c r="V14" s="85">
        <v>0</v>
      </c>
      <c r="W14" s="85">
        <v>0</v>
      </c>
      <c r="X14" s="84">
        <f>+W14+V14</f>
        <v>0</v>
      </c>
      <c r="Y14" s="84">
        <f>+X14*U14</f>
        <v>0</v>
      </c>
      <c r="Z14" s="65">
        <v>0</v>
      </c>
      <c r="AA14" s="65">
        <f t="shared" ref="AA14:AA60" si="0">+Z14*F14</f>
        <v>0</v>
      </c>
      <c r="AB14" s="99">
        <f>+N14+R14+Y14</f>
        <v>0</v>
      </c>
      <c r="AC14" s="99">
        <f>+AB14-AA14</f>
        <v>0</v>
      </c>
    </row>
    <row r="15" spans="1:29" s="3" customFormat="1" ht="15" customHeight="1" x14ac:dyDescent="0.3">
      <c r="A15" s="1" t="s">
        <v>125</v>
      </c>
      <c r="B15" s="1" t="s">
        <v>124</v>
      </c>
      <c r="C15" s="1" t="s">
        <v>670</v>
      </c>
      <c r="D15" s="1" t="s">
        <v>579</v>
      </c>
      <c r="E15" s="8" t="s">
        <v>526</v>
      </c>
      <c r="F15" s="8">
        <v>13</v>
      </c>
      <c r="G15" s="64" t="s">
        <v>536</v>
      </c>
      <c r="H15" s="64">
        <v>3500</v>
      </c>
      <c r="I15" s="8" t="s">
        <v>650</v>
      </c>
      <c r="J15" s="65">
        <v>0</v>
      </c>
      <c r="K15" s="65">
        <v>0</v>
      </c>
      <c r="L15" s="65">
        <v>0</v>
      </c>
      <c r="M15" s="65">
        <f t="shared" ref="M15:M60" si="1">+J15+K15+L15</f>
        <v>0</v>
      </c>
      <c r="N15" s="65">
        <f t="shared" ref="N15:N60" si="2">+M15*F15</f>
        <v>0</v>
      </c>
      <c r="O15" s="26"/>
      <c r="P15" s="26"/>
      <c r="Q15" s="65">
        <v>0</v>
      </c>
      <c r="R15" s="85">
        <f t="shared" ref="R15:R60" si="3">+Q15*P15</f>
        <v>0</v>
      </c>
      <c r="S15" s="14"/>
      <c r="T15" s="14"/>
      <c r="U15" s="14"/>
      <c r="V15" s="85">
        <v>0</v>
      </c>
      <c r="W15" s="85">
        <v>0</v>
      </c>
      <c r="X15" s="84">
        <f t="shared" ref="X15:X60" si="4">+W15+V15</f>
        <v>0</v>
      </c>
      <c r="Y15" s="84">
        <f t="shared" ref="Y15:Y60" si="5">+X15*U15</f>
        <v>0</v>
      </c>
      <c r="Z15" s="65">
        <v>0</v>
      </c>
      <c r="AA15" s="65">
        <f t="shared" si="0"/>
        <v>0</v>
      </c>
      <c r="AB15" s="99">
        <f t="shared" ref="AB15:AB60" si="6">+N15+R15+Y15</f>
        <v>0</v>
      </c>
      <c r="AC15" s="99">
        <f t="shared" ref="AC15:AC60" si="7">+AB15-AA15</f>
        <v>0</v>
      </c>
    </row>
    <row r="16" spans="1:29" s="3" customFormat="1" ht="15" customHeight="1" x14ac:dyDescent="0.3">
      <c r="A16" s="1" t="s">
        <v>125</v>
      </c>
      <c r="B16" s="1" t="s">
        <v>15</v>
      </c>
      <c r="C16" s="1" t="s">
        <v>672</v>
      </c>
      <c r="D16" s="1" t="s">
        <v>582</v>
      </c>
      <c r="E16" s="8" t="s">
        <v>526</v>
      </c>
      <c r="F16" s="8">
        <v>1</v>
      </c>
      <c r="G16" s="8" t="s">
        <v>551</v>
      </c>
      <c r="H16" s="64">
        <v>3500</v>
      </c>
      <c r="I16" s="8" t="s">
        <v>650</v>
      </c>
      <c r="J16" s="65">
        <v>0</v>
      </c>
      <c r="K16" s="65">
        <v>0</v>
      </c>
      <c r="L16" s="65">
        <v>0</v>
      </c>
      <c r="M16" s="65">
        <f t="shared" si="1"/>
        <v>0</v>
      </c>
      <c r="N16" s="65">
        <f t="shared" si="2"/>
        <v>0</v>
      </c>
      <c r="O16" s="26"/>
      <c r="P16" s="26"/>
      <c r="Q16" s="65">
        <v>0</v>
      </c>
      <c r="R16" s="85">
        <f t="shared" si="3"/>
        <v>0</v>
      </c>
      <c r="S16" s="14"/>
      <c r="T16" s="14"/>
      <c r="U16" s="14"/>
      <c r="V16" s="85">
        <v>0</v>
      </c>
      <c r="W16" s="85">
        <v>0</v>
      </c>
      <c r="X16" s="84">
        <f t="shared" si="4"/>
        <v>0</v>
      </c>
      <c r="Y16" s="84">
        <f t="shared" si="5"/>
        <v>0</v>
      </c>
      <c r="Z16" s="65">
        <v>0</v>
      </c>
      <c r="AA16" s="65">
        <f t="shared" si="0"/>
        <v>0</v>
      </c>
      <c r="AB16" s="99">
        <f t="shared" si="6"/>
        <v>0</v>
      </c>
      <c r="AC16" s="99">
        <f t="shared" si="7"/>
        <v>0</v>
      </c>
    </row>
    <row r="17" spans="1:29" s="3" customFormat="1" ht="15" customHeight="1" x14ac:dyDescent="0.3">
      <c r="A17" s="53" t="s">
        <v>465</v>
      </c>
      <c r="B17" s="53" t="s">
        <v>126</v>
      </c>
      <c r="C17" s="53" t="s">
        <v>662</v>
      </c>
      <c r="D17" s="53" t="s">
        <v>585</v>
      </c>
      <c r="E17" s="49" t="s">
        <v>94</v>
      </c>
      <c r="F17" s="49">
        <v>6</v>
      </c>
      <c r="G17" s="49"/>
      <c r="H17" s="49"/>
      <c r="I17" s="49" t="s">
        <v>523</v>
      </c>
      <c r="J17" s="65">
        <v>0</v>
      </c>
      <c r="K17" s="65">
        <v>0</v>
      </c>
      <c r="L17" s="65">
        <v>0</v>
      </c>
      <c r="M17" s="65">
        <f t="shared" si="1"/>
        <v>0</v>
      </c>
      <c r="N17" s="65">
        <f t="shared" si="2"/>
        <v>0</v>
      </c>
      <c r="O17" s="26"/>
      <c r="P17" s="26"/>
      <c r="Q17" s="65">
        <v>0</v>
      </c>
      <c r="R17" s="85">
        <f t="shared" si="3"/>
        <v>0</v>
      </c>
      <c r="S17" s="14"/>
      <c r="T17" s="14"/>
      <c r="U17" s="14"/>
      <c r="V17" s="85">
        <v>0</v>
      </c>
      <c r="W17" s="85">
        <v>0</v>
      </c>
      <c r="X17" s="84">
        <f t="shared" si="4"/>
        <v>0</v>
      </c>
      <c r="Y17" s="84">
        <f t="shared" si="5"/>
        <v>0</v>
      </c>
      <c r="Z17" s="65">
        <v>0</v>
      </c>
      <c r="AA17" s="65">
        <f t="shared" si="0"/>
        <v>0</v>
      </c>
      <c r="AB17" s="99">
        <f t="shared" si="6"/>
        <v>0</v>
      </c>
      <c r="AC17" s="99">
        <f t="shared" si="7"/>
        <v>0</v>
      </c>
    </row>
    <row r="18" spans="1:29" s="3" customFormat="1" ht="15" customHeight="1" x14ac:dyDescent="0.3">
      <c r="A18" s="1" t="s">
        <v>127</v>
      </c>
      <c r="B18" s="1" t="s">
        <v>124</v>
      </c>
      <c r="C18" s="1" t="s">
        <v>670</v>
      </c>
      <c r="D18" s="1" t="s">
        <v>579</v>
      </c>
      <c r="E18" s="8" t="s">
        <v>526</v>
      </c>
      <c r="F18" s="8">
        <v>1</v>
      </c>
      <c r="G18" s="64" t="s">
        <v>536</v>
      </c>
      <c r="H18" s="64">
        <v>3500</v>
      </c>
      <c r="I18" s="8" t="s">
        <v>650</v>
      </c>
      <c r="J18" s="65">
        <v>0</v>
      </c>
      <c r="K18" s="65">
        <v>0</v>
      </c>
      <c r="L18" s="65">
        <v>0</v>
      </c>
      <c r="M18" s="65">
        <f t="shared" si="1"/>
        <v>0</v>
      </c>
      <c r="N18" s="65">
        <f t="shared" si="2"/>
        <v>0</v>
      </c>
      <c r="O18" s="14" t="s">
        <v>8</v>
      </c>
      <c r="P18" s="68">
        <v>1</v>
      </c>
      <c r="Q18" s="65">
        <v>0</v>
      </c>
      <c r="R18" s="85">
        <f t="shared" si="3"/>
        <v>0</v>
      </c>
      <c r="S18" s="68" t="s">
        <v>174</v>
      </c>
      <c r="T18" s="68" t="s">
        <v>621</v>
      </c>
      <c r="U18" s="68">
        <v>1</v>
      </c>
      <c r="V18" s="85">
        <v>0</v>
      </c>
      <c r="W18" s="85">
        <v>0</v>
      </c>
      <c r="X18" s="84">
        <f t="shared" si="4"/>
        <v>0</v>
      </c>
      <c r="Y18" s="84">
        <f t="shared" si="5"/>
        <v>0</v>
      </c>
      <c r="Z18" s="65">
        <v>0</v>
      </c>
      <c r="AA18" s="65">
        <f t="shared" si="0"/>
        <v>0</v>
      </c>
      <c r="AB18" s="99">
        <f t="shared" si="6"/>
        <v>0</v>
      </c>
      <c r="AC18" s="99">
        <f t="shared" si="7"/>
        <v>0</v>
      </c>
    </row>
    <row r="19" spans="1:29" s="3" customFormat="1" ht="15" customHeight="1" x14ac:dyDescent="0.3">
      <c r="A19" s="1" t="s">
        <v>127</v>
      </c>
      <c r="B19" s="1" t="s">
        <v>128</v>
      </c>
      <c r="C19" s="1" t="s">
        <v>669</v>
      </c>
      <c r="D19" s="1" t="s">
        <v>586</v>
      </c>
      <c r="E19" s="8" t="s">
        <v>172</v>
      </c>
      <c r="F19" s="8">
        <v>2</v>
      </c>
      <c r="G19" s="66" t="s">
        <v>549</v>
      </c>
      <c r="H19" s="64">
        <v>3500</v>
      </c>
      <c r="I19" s="8" t="s">
        <v>650</v>
      </c>
      <c r="J19" s="65">
        <v>0</v>
      </c>
      <c r="K19" s="65">
        <v>0</v>
      </c>
      <c r="L19" s="65">
        <v>0</v>
      </c>
      <c r="M19" s="65">
        <f t="shared" si="1"/>
        <v>0</v>
      </c>
      <c r="N19" s="65">
        <f t="shared" si="2"/>
        <v>0</v>
      </c>
      <c r="O19" s="14"/>
      <c r="P19" s="68"/>
      <c r="Q19" s="65">
        <v>0</v>
      </c>
      <c r="R19" s="85">
        <f t="shared" si="3"/>
        <v>0</v>
      </c>
      <c r="S19" s="68"/>
      <c r="T19" s="68"/>
      <c r="U19" s="68"/>
      <c r="V19" s="85">
        <v>0</v>
      </c>
      <c r="W19" s="85">
        <v>0</v>
      </c>
      <c r="X19" s="84">
        <f t="shared" si="4"/>
        <v>0</v>
      </c>
      <c r="Y19" s="84">
        <f t="shared" si="5"/>
        <v>0</v>
      </c>
      <c r="Z19" s="65">
        <v>0</v>
      </c>
      <c r="AA19" s="65">
        <f t="shared" si="0"/>
        <v>0</v>
      </c>
      <c r="AB19" s="99">
        <f t="shared" si="6"/>
        <v>0</v>
      </c>
      <c r="AC19" s="99">
        <f t="shared" si="7"/>
        <v>0</v>
      </c>
    </row>
    <row r="20" spans="1:29" s="3" customFormat="1" ht="15" customHeight="1" x14ac:dyDescent="0.3">
      <c r="A20" s="1" t="s">
        <v>129</v>
      </c>
      <c r="B20" s="1" t="s">
        <v>130</v>
      </c>
      <c r="C20" s="1" t="s">
        <v>673</v>
      </c>
      <c r="D20" s="1" t="s">
        <v>579</v>
      </c>
      <c r="E20" s="8" t="s">
        <v>526</v>
      </c>
      <c r="F20" s="8">
        <v>2</v>
      </c>
      <c r="G20" s="64" t="s">
        <v>536</v>
      </c>
      <c r="H20" s="64">
        <v>3500</v>
      </c>
      <c r="I20" s="8" t="s">
        <v>650</v>
      </c>
      <c r="J20" s="65">
        <v>0</v>
      </c>
      <c r="K20" s="65">
        <v>0</v>
      </c>
      <c r="L20" s="65">
        <v>0</v>
      </c>
      <c r="M20" s="65">
        <f t="shared" si="1"/>
        <v>0</v>
      </c>
      <c r="N20" s="65">
        <f t="shared" si="2"/>
        <v>0</v>
      </c>
      <c r="O20" s="14" t="s">
        <v>8</v>
      </c>
      <c r="P20" s="68">
        <v>1</v>
      </c>
      <c r="Q20" s="65">
        <v>0</v>
      </c>
      <c r="R20" s="85">
        <f t="shared" si="3"/>
        <v>0</v>
      </c>
      <c r="S20" s="68" t="s">
        <v>174</v>
      </c>
      <c r="T20" s="68" t="s">
        <v>621</v>
      </c>
      <c r="U20" s="68">
        <v>1</v>
      </c>
      <c r="V20" s="85">
        <v>0</v>
      </c>
      <c r="W20" s="85">
        <v>0</v>
      </c>
      <c r="X20" s="84">
        <f t="shared" si="4"/>
        <v>0</v>
      </c>
      <c r="Y20" s="84">
        <f t="shared" si="5"/>
        <v>0</v>
      </c>
      <c r="Z20" s="65">
        <v>0</v>
      </c>
      <c r="AA20" s="65">
        <f t="shared" si="0"/>
        <v>0</v>
      </c>
      <c r="AB20" s="99">
        <f t="shared" si="6"/>
        <v>0</v>
      </c>
      <c r="AC20" s="99">
        <f t="shared" si="7"/>
        <v>0</v>
      </c>
    </row>
    <row r="21" spans="1:29" s="3" customFormat="1" ht="15" customHeight="1" x14ac:dyDescent="0.3">
      <c r="A21" s="1" t="s">
        <v>131</v>
      </c>
      <c r="B21" s="1" t="s">
        <v>130</v>
      </c>
      <c r="C21" s="1" t="s">
        <v>673</v>
      </c>
      <c r="D21" s="1" t="s">
        <v>579</v>
      </c>
      <c r="E21" s="8" t="s">
        <v>526</v>
      </c>
      <c r="F21" s="8">
        <v>2</v>
      </c>
      <c r="G21" s="64" t="s">
        <v>536</v>
      </c>
      <c r="H21" s="64">
        <v>3500</v>
      </c>
      <c r="I21" s="8" t="s">
        <v>650</v>
      </c>
      <c r="J21" s="65">
        <v>0</v>
      </c>
      <c r="K21" s="65">
        <v>0</v>
      </c>
      <c r="L21" s="65">
        <v>0</v>
      </c>
      <c r="M21" s="65">
        <f t="shared" si="1"/>
        <v>0</v>
      </c>
      <c r="N21" s="65">
        <f t="shared" si="2"/>
        <v>0</v>
      </c>
      <c r="O21" s="14" t="s">
        <v>8</v>
      </c>
      <c r="P21" s="68">
        <v>1</v>
      </c>
      <c r="Q21" s="65">
        <v>0</v>
      </c>
      <c r="R21" s="85">
        <f t="shared" si="3"/>
        <v>0</v>
      </c>
      <c r="S21" s="68" t="s">
        <v>174</v>
      </c>
      <c r="T21" s="68" t="s">
        <v>621</v>
      </c>
      <c r="U21" s="68">
        <v>1</v>
      </c>
      <c r="V21" s="85">
        <v>0</v>
      </c>
      <c r="W21" s="85">
        <v>0</v>
      </c>
      <c r="X21" s="84">
        <f t="shared" si="4"/>
        <v>0</v>
      </c>
      <c r="Y21" s="84">
        <f t="shared" si="5"/>
        <v>0</v>
      </c>
      <c r="Z21" s="65">
        <v>0</v>
      </c>
      <c r="AA21" s="65">
        <f t="shared" si="0"/>
        <v>0</v>
      </c>
      <c r="AB21" s="99">
        <f t="shared" si="6"/>
        <v>0</v>
      </c>
      <c r="AC21" s="99">
        <f t="shared" si="7"/>
        <v>0</v>
      </c>
    </row>
    <row r="22" spans="1:29" s="3" customFormat="1" ht="15" customHeight="1" x14ac:dyDescent="0.3">
      <c r="A22" s="1" t="s">
        <v>132</v>
      </c>
      <c r="B22" s="1" t="s">
        <v>130</v>
      </c>
      <c r="C22" s="1" t="s">
        <v>673</v>
      </c>
      <c r="D22" s="1" t="s">
        <v>579</v>
      </c>
      <c r="E22" s="8" t="s">
        <v>526</v>
      </c>
      <c r="F22" s="8">
        <v>3</v>
      </c>
      <c r="G22" s="64" t="s">
        <v>536</v>
      </c>
      <c r="H22" s="64">
        <v>3500</v>
      </c>
      <c r="I22" s="8" t="s">
        <v>650</v>
      </c>
      <c r="J22" s="65">
        <v>0</v>
      </c>
      <c r="K22" s="65">
        <v>0</v>
      </c>
      <c r="L22" s="65">
        <v>0</v>
      </c>
      <c r="M22" s="65">
        <f t="shared" si="1"/>
        <v>0</v>
      </c>
      <c r="N22" s="65">
        <f t="shared" si="2"/>
        <v>0</v>
      </c>
      <c r="O22" s="14" t="s">
        <v>8</v>
      </c>
      <c r="P22" s="68">
        <v>1</v>
      </c>
      <c r="Q22" s="65">
        <v>0</v>
      </c>
      <c r="R22" s="85">
        <f t="shared" si="3"/>
        <v>0</v>
      </c>
      <c r="S22" s="68" t="s">
        <v>174</v>
      </c>
      <c r="T22" s="68" t="s">
        <v>621</v>
      </c>
      <c r="U22" s="68">
        <v>1</v>
      </c>
      <c r="V22" s="85">
        <v>0</v>
      </c>
      <c r="W22" s="85">
        <v>0</v>
      </c>
      <c r="X22" s="84">
        <f t="shared" si="4"/>
        <v>0</v>
      </c>
      <c r="Y22" s="84">
        <f t="shared" si="5"/>
        <v>0</v>
      </c>
      <c r="Z22" s="65">
        <v>0</v>
      </c>
      <c r="AA22" s="65">
        <f t="shared" si="0"/>
        <v>0</v>
      </c>
      <c r="AB22" s="99">
        <f t="shared" si="6"/>
        <v>0</v>
      </c>
      <c r="AC22" s="99">
        <f t="shared" si="7"/>
        <v>0</v>
      </c>
    </row>
    <row r="23" spans="1:29" s="3" customFormat="1" ht="15" customHeight="1" x14ac:dyDescent="0.3">
      <c r="A23" s="1" t="s">
        <v>133</v>
      </c>
      <c r="B23" s="1" t="s">
        <v>130</v>
      </c>
      <c r="C23" s="1" t="s">
        <v>673</v>
      </c>
      <c r="D23" s="1" t="s">
        <v>579</v>
      </c>
      <c r="E23" s="8" t="s">
        <v>526</v>
      </c>
      <c r="F23" s="8">
        <v>4</v>
      </c>
      <c r="G23" s="64" t="s">
        <v>536</v>
      </c>
      <c r="H23" s="64">
        <v>3500</v>
      </c>
      <c r="I23" s="8" t="s">
        <v>650</v>
      </c>
      <c r="J23" s="65">
        <v>0</v>
      </c>
      <c r="K23" s="65">
        <v>0</v>
      </c>
      <c r="L23" s="65">
        <v>0</v>
      </c>
      <c r="M23" s="65">
        <f t="shared" si="1"/>
        <v>0</v>
      </c>
      <c r="N23" s="65">
        <f t="shared" si="2"/>
        <v>0</v>
      </c>
      <c r="O23" s="14"/>
      <c r="P23" s="68"/>
      <c r="Q23" s="65">
        <v>0</v>
      </c>
      <c r="R23" s="85">
        <f t="shared" si="3"/>
        <v>0</v>
      </c>
      <c r="S23" s="68" t="s">
        <v>174</v>
      </c>
      <c r="T23" s="68" t="s">
        <v>621</v>
      </c>
      <c r="U23" s="68">
        <v>1</v>
      </c>
      <c r="V23" s="85">
        <v>0</v>
      </c>
      <c r="W23" s="85">
        <v>0</v>
      </c>
      <c r="X23" s="84">
        <f t="shared" si="4"/>
        <v>0</v>
      </c>
      <c r="Y23" s="84">
        <f t="shared" si="5"/>
        <v>0</v>
      </c>
      <c r="Z23" s="65">
        <v>0</v>
      </c>
      <c r="AA23" s="65">
        <f t="shared" si="0"/>
        <v>0</v>
      </c>
      <c r="AB23" s="99">
        <f t="shared" si="6"/>
        <v>0</v>
      </c>
      <c r="AC23" s="99">
        <f t="shared" si="7"/>
        <v>0</v>
      </c>
    </row>
    <row r="24" spans="1:29" s="3" customFormat="1" ht="15" customHeight="1" x14ac:dyDescent="0.3">
      <c r="A24" s="1" t="s">
        <v>134</v>
      </c>
      <c r="B24" s="1" t="s">
        <v>124</v>
      </c>
      <c r="C24" s="1" t="s">
        <v>670</v>
      </c>
      <c r="D24" s="1" t="s">
        <v>579</v>
      </c>
      <c r="E24" s="8" t="s">
        <v>526</v>
      </c>
      <c r="F24" s="8">
        <v>1</v>
      </c>
      <c r="G24" s="64" t="s">
        <v>536</v>
      </c>
      <c r="H24" s="64">
        <v>3500</v>
      </c>
      <c r="I24" s="8" t="s">
        <v>650</v>
      </c>
      <c r="J24" s="65">
        <v>0</v>
      </c>
      <c r="K24" s="65">
        <v>0</v>
      </c>
      <c r="L24" s="65">
        <v>0</v>
      </c>
      <c r="M24" s="65">
        <f t="shared" si="1"/>
        <v>0</v>
      </c>
      <c r="N24" s="65">
        <f t="shared" si="2"/>
        <v>0</v>
      </c>
      <c r="O24" s="14"/>
      <c r="P24" s="68"/>
      <c r="Q24" s="65">
        <v>0</v>
      </c>
      <c r="R24" s="85">
        <f t="shared" si="3"/>
        <v>0</v>
      </c>
      <c r="S24" s="68" t="s">
        <v>174</v>
      </c>
      <c r="T24" s="68" t="s">
        <v>621</v>
      </c>
      <c r="U24" s="68">
        <v>1</v>
      </c>
      <c r="V24" s="85">
        <v>0</v>
      </c>
      <c r="W24" s="85">
        <v>0</v>
      </c>
      <c r="X24" s="84">
        <f t="shared" si="4"/>
        <v>0</v>
      </c>
      <c r="Y24" s="84">
        <f t="shared" si="5"/>
        <v>0</v>
      </c>
      <c r="Z24" s="65">
        <v>0</v>
      </c>
      <c r="AA24" s="65">
        <f t="shared" si="0"/>
        <v>0</v>
      </c>
      <c r="AB24" s="99">
        <f t="shared" si="6"/>
        <v>0</v>
      </c>
      <c r="AC24" s="99">
        <f t="shared" si="7"/>
        <v>0</v>
      </c>
    </row>
    <row r="25" spans="1:29" s="3" customFormat="1" ht="15" customHeight="1" x14ac:dyDescent="0.3">
      <c r="A25" s="1" t="s">
        <v>135</v>
      </c>
      <c r="B25" s="1" t="s">
        <v>130</v>
      </c>
      <c r="C25" s="1" t="s">
        <v>673</v>
      </c>
      <c r="D25" s="1" t="s">
        <v>579</v>
      </c>
      <c r="E25" s="8" t="s">
        <v>526</v>
      </c>
      <c r="F25" s="8">
        <v>2</v>
      </c>
      <c r="G25" s="64" t="s">
        <v>536</v>
      </c>
      <c r="H25" s="64">
        <v>3500</v>
      </c>
      <c r="I25" s="8" t="s">
        <v>650</v>
      </c>
      <c r="J25" s="65">
        <v>0</v>
      </c>
      <c r="K25" s="65">
        <v>0</v>
      </c>
      <c r="L25" s="65">
        <v>0</v>
      </c>
      <c r="M25" s="65">
        <f t="shared" si="1"/>
        <v>0</v>
      </c>
      <c r="N25" s="65">
        <f t="shared" si="2"/>
        <v>0</v>
      </c>
      <c r="O25" s="14" t="s">
        <v>8</v>
      </c>
      <c r="P25" s="68">
        <v>1</v>
      </c>
      <c r="Q25" s="65">
        <v>0</v>
      </c>
      <c r="R25" s="85">
        <f t="shared" si="3"/>
        <v>0</v>
      </c>
      <c r="S25" s="68" t="s">
        <v>174</v>
      </c>
      <c r="T25" s="68" t="s">
        <v>621</v>
      </c>
      <c r="U25" s="68">
        <v>1</v>
      </c>
      <c r="V25" s="85">
        <v>0</v>
      </c>
      <c r="W25" s="85">
        <v>0</v>
      </c>
      <c r="X25" s="84">
        <f t="shared" si="4"/>
        <v>0</v>
      </c>
      <c r="Y25" s="84">
        <f t="shared" si="5"/>
        <v>0</v>
      </c>
      <c r="Z25" s="65">
        <v>0</v>
      </c>
      <c r="AA25" s="65">
        <f t="shared" si="0"/>
        <v>0</v>
      </c>
      <c r="AB25" s="99">
        <f t="shared" si="6"/>
        <v>0</v>
      </c>
      <c r="AC25" s="99">
        <f t="shared" si="7"/>
        <v>0</v>
      </c>
    </row>
    <row r="26" spans="1:29" s="3" customFormat="1" ht="15" customHeight="1" x14ac:dyDescent="0.3">
      <c r="A26" s="1" t="s">
        <v>136</v>
      </c>
      <c r="B26" s="1" t="s">
        <v>130</v>
      </c>
      <c r="C26" s="1" t="s">
        <v>673</v>
      </c>
      <c r="D26" s="1" t="s">
        <v>579</v>
      </c>
      <c r="E26" s="8" t="s">
        <v>526</v>
      </c>
      <c r="F26" s="8">
        <v>3</v>
      </c>
      <c r="G26" s="64" t="s">
        <v>536</v>
      </c>
      <c r="H26" s="64">
        <v>3500</v>
      </c>
      <c r="I26" s="8" t="s">
        <v>650</v>
      </c>
      <c r="J26" s="65">
        <v>0</v>
      </c>
      <c r="K26" s="65">
        <v>0</v>
      </c>
      <c r="L26" s="65">
        <v>0</v>
      </c>
      <c r="M26" s="65">
        <f t="shared" si="1"/>
        <v>0</v>
      </c>
      <c r="N26" s="65">
        <f t="shared" si="2"/>
        <v>0</v>
      </c>
      <c r="O26" s="14" t="s">
        <v>8</v>
      </c>
      <c r="P26" s="68">
        <v>1</v>
      </c>
      <c r="Q26" s="65">
        <v>0</v>
      </c>
      <c r="R26" s="85">
        <f t="shared" si="3"/>
        <v>0</v>
      </c>
      <c r="S26" s="68" t="s">
        <v>174</v>
      </c>
      <c r="T26" s="68" t="s">
        <v>621</v>
      </c>
      <c r="U26" s="68">
        <v>1</v>
      </c>
      <c r="V26" s="85">
        <v>0</v>
      </c>
      <c r="W26" s="85">
        <v>0</v>
      </c>
      <c r="X26" s="84">
        <f t="shared" si="4"/>
        <v>0</v>
      </c>
      <c r="Y26" s="84">
        <f t="shared" si="5"/>
        <v>0</v>
      </c>
      <c r="Z26" s="65">
        <v>0</v>
      </c>
      <c r="AA26" s="65">
        <f t="shared" si="0"/>
        <v>0</v>
      </c>
      <c r="AB26" s="99">
        <f t="shared" si="6"/>
        <v>0</v>
      </c>
      <c r="AC26" s="99">
        <f t="shared" si="7"/>
        <v>0</v>
      </c>
    </row>
    <row r="27" spans="1:29" s="3" customFormat="1" ht="15" customHeight="1" x14ac:dyDescent="0.3">
      <c r="A27" s="1" t="s">
        <v>137</v>
      </c>
      <c r="B27" s="1" t="s">
        <v>130</v>
      </c>
      <c r="C27" s="1" t="s">
        <v>673</v>
      </c>
      <c r="D27" s="1" t="s">
        <v>579</v>
      </c>
      <c r="E27" s="8" t="s">
        <v>526</v>
      </c>
      <c r="F27" s="8">
        <v>6</v>
      </c>
      <c r="G27" s="64" t="s">
        <v>536</v>
      </c>
      <c r="H27" s="64">
        <v>3500</v>
      </c>
      <c r="I27" s="8" t="s">
        <v>650</v>
      </c>
      <c r="J27" s="65">
        <v>0</v>
      </c>
      <c r="K27" s="65">
        <v>0</v>
      </c>
      <c r="L27" s="65">
        <v>0</v>
      </c>
      <c r="M27" s="65">
        <f t="shared" si="1"/>
        <v>0</v>
      </c>
      <c r="N27" s="65">
        <f t="shared" si="2"/>
        <v>0</v>
      </c>
      <c r="O27" s="14"/>
      <c r="P27" s="68"/>
      <c r="Q27" s="65">
        <v>0</v>
      </c>
      <c r="R27" s="85">
        <f t="shared" si="3"/>
        <v>0</v>
      </c>
      <c r="S27" s="68" t="s">
        <v>174</v>
      </c>
      <c r="T27" s="68" t="s">
        <v>621</v>
      </c>
      <c r="U27" s="68">
        <v>1</v>
      </c>
      <c r="V27" s="85">
        <v>0</v>
      </c>
      <c r="W27" s="85">
        <v>0</v>
      </c>
      <c r="X27" s="84">
        <f t="shared" si="4"/>
        <v>0</v>
      </c>
      <c r="Y27" s="84">
        <f t="shared" si="5"/>
        <v>0</v>
      </c>
      <c r="Z27" s="65">
        <v>0</v>
      </c>
      <c r="AA27" s="65">
        <f t="shared" si="0"/>
        <v>0</v>
      </c>
      <c r="AB27" s="99">
        <f t="shared" si="6"/>
        <v>0</v>
      </c>
      <c r="AC27" s="99">
        <f t="shared" si="7"/>
        <v>0</v>
      </c>
    </row>
    <row r="28" spans="1:29" s="3" customFormat="1" ht="15" customHeight="1" x14ac:dyDescent="0.3">
      <c r="A28" s="1" t="s">
        <v>138</v>
      </c>
      <c r="B28" s="1" t="s">
        <v>124</v>
      </c>
      <c r="C28" s="1" t="s">
        <v>670</v>
      </c>
      <c r="D28" s="1" t="s">
        <v>579</v>
      </c>
      <c r="E28" s="8" t="s">
        <v>526</v>
      </c>
      <c r="F28" s="8">
        <v>1</v>
      </c>
      <c r="G28" s="64" t="s">
        <v>536</v>
      </c>
      <c r="H28" s="64">
        <v>3500</v>
      </c>
      <c r="I28" s="8" t="s">
        <v>650</v>
      </c>
      <c r="J28" s="65">
        <v>0</v>
      </c>
      <c r="K28" s="65">
        <v>0</v>
      </c>
      <c r="L28" s="65">
        <v>0</v>
      </c>
      <c r="M28" s="65">
        <f t="shared" si="1"/>
        <v>0</v>
      </c>
      <c r="N28" s="65">
        <f t="shared" si="2"/>
        <v>0</v>
      </c>
      <c r="O28" s="14" t="s">
        <v>8</v>
      </c>
      <c r="P28" s="68">
        <v>1</v>
      </c>
      <c r="Q28" s="65">
        <v>0</v>
      </c>
      <c r="R28" s="85">
        <f t="shared" si="3"/>
        <v>0</v>
      </c>
      <c r="S28" s="68" t="s">
        <v>174</v>
      </c>
      <c r="T28" s="68" t="s">
        <v>621</v>
      </c>
      <c r="U28" s="68">
        <v>1</v>
      </c>
      <c r="V28" s="85">
        <v>0</v>
      </c>
      <c r="W28" s="85">
        <v>0</v>
      </c>
      <c r="X28" s="84">
        <f t="shared" si="4"/>
        <v>0</v>
      </c>
      <c r="Y28" s="84">
        <f t="shared" si="5"/>
        <v>0</v>
      </c>
      <c r="Z28" s="65">
        <v>0</v>
      </c>
      <c r="AA28" s="65">
        <f t="shared" si="0"/>
        <v>0</v>
      </c>
      <c r="AB28" s="99">
        <f t="shared" si="6"/>
        <v>0</v>
      </c>
      <c r="AC28" s="99">
        <f t="shared" si="7"/>
        <v>0</v>
      </c>
    </row>
    <row r="29" spans="1:29" s="3" customFormat="1" ht="15" customHeight="1" x14ac:dyDescent="0.3">
      <c r="A29" s="1" t="s">
        <v>139</v>
      </c>
      <c r="B29" s="1" t="s">
        <v>130</v>
      </c>
      <c r="C29" s="1" t="s">
        <v>673</v>
      </c>
      <c r="D29" s="1" t="s">
        <v>579</v>
      </c>
      <c r="E29" s="8" t="s">
        <v>526</v>
      </c>
      <c r="F29" s="8">
        <v>2</v>
      </c>
      <c r="G29" s="64" t="s">
        <v>536</v>
      </c>
      <c r="H29" s="64">
        <v>3500</v>
      </c>
      <c r="I29" s="8" t="s">
        <v>650</v>
      </c>
      <c r="J29" s="65">
        <v>0</v>
      </c>
      <c r="K29" s="65">
        <v>0</v>
      </c>
      <c r="L29" s="65">
        <v>0</v>
      </c>
      <c r="M29" s="65">
        <f t="shared" si="1"/>
        <v>0</v>
      </c>
      <c r="N29" s="65">
        <f t="shared" si="2"/>
        <v>0</v>
      </c>
      <c r="O29" s="14" t="s">
        <v>8</v>
      </c>
      <c r="P29" s="68">
        <v>1</v>
      </c>
      <c r="Q29" s="65">
        <v>0</v>
      </c>
      <c r="R29" s="85">
        <f t="shared" si="3"/>
        <v>0</v>
      </c>
      <c r="S29" s="68" t="s">
        <v>174</v>
      </c>
      <c r="T29" s="68" t="s">
        <v>621</v>
      </c>
      <c r="U29" s="68">
        <v>1</v>
      </c>
      <c r="V29" s="85">
        <v>0</v>
      </c>
      <c r="W29" s="85">
        <v>0</v>
      </c>
      <c r="X29" s="84">
        <f t="shared" si="4"/>
        <v>0</v>
      </c>
      <c r="Y29" s="84">
        <f t="shared" si="5"/>
        <v>0</v>
      </c>
      <c r="Z29" s="65">
        <v>0</v>
      </c>
      <c r="AA29" s="65">
        <f t="shared" si="0"/>
        <v>0</v>
      </c>
      <c r="AB29" s="99">
        <f t="shared" si="6"/>
        <v>0</v>
      </c>
      <c r="AC29" s="99">
        <f t="shared" si="7"/>
        <v>0</v>
      </c>
    </row>
    <row r="30" spans="1:29" s="3" customFormat="1" ht="15" customHeight="1" x14ac:dyDescent="0.3">
      <c r="A30" s="1" t="s">
        <v>140</v>
      </c>
      <c r="B30" s="1" t="s">
        <v>130</v>
      </c>
      <c r="C30" s="1" t="s">
        <v>673</v>
      </c>
      <c r="D30" s="1" t="s">
        <v>579</v>
      </c>
      <c r="E30" s="8" t="s">
        <v>526</v>
      </c>
      <c r="F30" s="8">
        <v>2</v>
      </c>
      <c r="G30" s="64" t="s">
        <v>536</v>
      </c>
      <c r="H30" s="64">
        <v>3500</v>
      </c>
      <c r="I30" s="8" t="s">
        <v>650</v>
      </c>
      <c r="J30" s="65">
        <v>0</v>
      </c>
      <c r="K30" s="65">
        <v>0</v>
      </c>
      <c r="L30" s="65">
        <v>0</v>
      </c>
      <c r="M30" s="65">
        <f t="shared" si="1"/>
        <v>0</v>
      </c>
      <c r="N30" s="65">
        <f t="shared" si="2"/>
        <v>0</v>
      </c>
      <c r="O30" s="14" t="s">
        <v>8</v>
      </c>
      <c r="P30" s="68">
        <v>1</v>
      </c>
      <c r="Q30" s="65">
        <v>0</v>
      </c>
      <c r="R30" s="85">
        <f t="shared" si="3"/>
        <v>0</v>
      </c>
      <c r="S30" s="68"/>
      <c r="T30" s="68"/>
      <c r="U30" s="68"/>
      <c r="V30" s="85">
        <v>0</v>
      </c>
      <c r="W30" s="85">
        <v>0</v>
      </c>
      <c r="X30" s="84">
        <f t="shared" si="4"/>
        <v>0</v>
      </c>
      <c r="Y30" s="84">
        <f t="shared" si="5"/>
        <v>0</v>
      </c>
      <c r="Z30" s="65">
        <v>0</v>
      </c>
      <c r="AA30" s="65">
        <f t="shared" si="0"/>
        <v>0</v>
      </c>
      <c r="AB30" s="99">
        <f t="shared" si="6"/>
        <v>0</v>
      </c>
      <c r="AC30" s="99">
        <f t="shared" si="7"/>
        <v>0</v>
      </c>
    </row>
    <row r="31" spans="1:29" s="3" customFormat="1" ht="15" customHeight="1" x14ac:dyDescent="0.3">
      <c r="A31" s="1" t="s">
        <v>141</v>
      </c>
      <c r="B31" s="1" t="s">
        <v>124</v>
      </c>
      <c r="C31" s="1" t="s">
        <v>670</v>
      </c>
      <c r="D31" s="1" t="s">
        <v>579</v>
      </c>
      <c r="E31" s="8" t="s">
        <v>526</v>
      </c>
      <c r="F31" s="8">
        <v>1</v>
      </c>
      <c r="G31" s="64" t="s">
        <v>536</v>
      </c>
      <c r="H31" s="64">
        <v>3500</v>
      </c>
      <c r="I31" s="8" t="s">
        <v>650</v>
      </c>
      <c r="J31" s="65">
        <v>0</v>
      </c>
      <c r="K31" s="65">
        <v>0</v>
      </c>
      <c r="L31" s="65">
        <v>0</v>
      </c>
      <c r="M31" s="65">
        <f t="shared" si="1"/>
        <v>0</v>
      </c>
      <c r="N31" s="65">
        <f t="shared" si="2"/>
        <v>0</v>
      </c>
      <c r="O31" s="14"/>
      <c r="P31" s="68"/>
      <c r="Q31" s="65">
        <v>0</v>
      </c>
      <c r="R31" s="85">
        <f t="shared" si="3"/>
        <v>0</v>
      </c>
      <c r="S31" s="68"/>
      <c r="T31" s="68"/>
      <c r="U31" s="68"/>
      <c r="V31" s="85">
        <v>0</v>
      </c>
      <c r="W31" s="85">
        <v>0</v>
      </c>
      <c r="X31" s="84">
        <f t="shared" si="4"/>
        <v>0</v>
      </c>
      <c r="Y31" s="84">
        <f t="shared" si="5"/>
        <v>0</v>
      </c>
      <c r="Z31" s="65">
        <v>0</v>
      </c>
      <c r="AA31" s="65">
        <f t="shared" si="0"/>
        <v>0</v>
      </c>
      <c r="AB31" s="99">
        <f t="shared" si="6"/>
        <v>0</v>
      </c>
      <c r="AC31" s="99">
        <f t="shared" si="7"/>
        <v>0</v>
      </c>
    </row>
    <row r="32" spans="1:29" s="3" customFormat="1" ht="15" customHeight="1" x14ac:dyDescent="0.3">
      <c r="A32" s="1" t="s">
        <v>142</v>
      </c>
      <c r="B32" s="1" t="s">
        <v>124</v>
      </c>
      <c r="C32" s="1" t="s">
        <v>670</v>
      </c>
      <c r="D32" s="1" t="s">
        <v>579</v>
      </c>
      <c r="E32" s="8" t="s">
        <v>526</v>
      </c>
      <c r="F32" s="8">
        <v>1</v>
      </c>
      <c r="G32" s="64" t="s">
        <v>536</v>
      </c>
      <c r="H32" s="64">
        <v>3500</v>
      </c>
      <c r="I32" s="8" t="s">
        <v>650</v>
      </c>
      <c r="J32" s="65">
        <v>0</v>
      </c>
      <c r="K32" s="65">
        <v>0</v>
      </c>
      <c r="L32" s="65">
        <v>0</v>
      </c>
      <c r="M32" s="65">
        <f t="shared" si="1"/>
        <v>0</v>
      </c>
      <c r="N32" s="65">
        <f t="shared" si="2"/>
        <v>0</v>
      </c>
      <c r="O32" s="14" t="s">
        <v>8</v>
      </c>
      <c r="P32" s="68">
        <v>1</v>
      </c>
      <c r="Q32" s="65">
        <v>0</v>
      </c>
      <c r="R32" s="85">
        <f t="shared" si="3"/>
        <v>0</v>
      </c>
      <c r="S32" s="68" t="s">
        <v>174</v>
      </c>
      <c r="T32" s="68" t="s">
        <v>621</v>
      </c>
      <c r="U32" s="68">
        <v>1</v>
      </c>
      <c r="V32" s="85">
        <v>0</v>
      </c>
      <c r="W32" s="85">
        <v>0</v>
      </c>
      <c r="X32" s="84">
        <f t="shared" si="4"/>
        <v>0</v>
      </c>
      <c r="Y32" s="84">
        <f t="shared" si="5"/>
        <v>0</v>
      </c>
      <c r="Z32" s="65">
        <v>0</v>
      </c>
      <c r="AA32" s="65">
        <f t="shared" si="0"/>
        <v>0</v>
      </c>
      <c r="AB32" s="99">
        <f t="shared" si="6"/>
        <v>0</v>
      </c>
      <c r="AC32" s="99">
        <f t="shared" si="7"/>
        <v>0</v>
      </c>
    </row>
    <row r="33" spans="1:29" s="3" customFormat="1" ht="15" customHeight="1" x14ac:dyDescent="0.3">
      <c r="A33" s="1" t="s">
        <v>143</v>
      </c>
      <c r="B33" s="1" t="s">
        <v>15</v>
      </c>
      <c r="C33" s="1" t="s">
        <v>672</v>
      </c>
      <c r="D33" s="1" t="s">
        <v>582</v>
      </c>
      <c r="E33" s="8" t="s">
        <v>526</v>
      </c>
      <c r="F33" s="8">
        <v>6</v>
      </c>
      <c r="G33" s="8" t="s">
        <v>551</v>
      </c>
      <c r="H33" s="64">
        <v>3500</v>
      </c>
      <c r="I33" s="8" t="s">
        <v>650</v>
      </c>
      <c r="J33" s="65">
        <v>0</v>
      </c>
      <c r="K33" s="65">
        <v>0</v>
      </c>
      <c r="L33" s="65">
        <v>0</v>
      </c>
      <c r="M33" s="65">
        <f t="shared" si="1"/>
        <v>0</v>
      </c>
      <c r="N33" s="65">
        <f t="shared" si="2"/>
        <v>0</v>
      </c>
      <c r="O33" s="14"/>
      <c r="P33" s="14"/>
      <c r="Q33" s="65">
        <v>0</v>
      </c>
      <c r="R33" s="85">
        <f t="shared" si="3"/>
        <v>0</v>
      </c>
      <c r="S33" s="68"/>
      <c r="T33" s="68"/>
      <c r="U33" s="68"/>
      <c r="V33" s="85">
        <v>0</v>
      </c>
      <c r="W33" s="85">
        <v>0</v>
      </c>
      <c r="X33" s="84">
        <f t="shared" si="4"/>
        <v>0</v>
      </c>
      <c r="Y33" s="84">
        <f t="shared" si="5"/>
        <v>0</v>
      </c>
      <c r="Z33" s="65">
        <v>0</v>
      </c>
      <c r="AA33" s="65">
        <f t="shared" si="0"/>
        <v>0</v>
      </c>
      <c r="AB33" s="99">
        <f t="shared" si="6"/>
        <v>0</v>
      </c>
      <c r="AC33" s="99">
        <f t="shared" si="7"/>
        <v>0</v>
      </c>
    </row>
    <row r="34" spans="1:29" s="3" customFormat="1" ht="15" customHeight="1" x14ac:dyDescent="0.3">
      <c r="A34" s="1" t="s">
        <v>144</v>
      </c>
      <c r="B34" s="1" t="s">
        <v>130</v>
      </c>
      <c r="C34" s="1" t="s">
        <v>673</v>
      </c>
      <c r="D34" s="1" t="s">
        <v>579</v>
      </c>
      <c r="E34" s="8" t="s">
        <v>526</v>
      </c>
      <c r="F34" s="8">
        <v>4</v>
      </c>
      <c r="G34" s="64" t="s">
        <v>536</v>
      </c>
      <c r="H34" s="64">
        <v>3500</v>
      </c>
      <c r="I34" s="8" t="s">
        <v>650</v>
      </c>
      <c r="J34" s="65">
        <v>0</v>
      </c>
      <c r="K34" s="65">
        <v>0</v>
      </c>
      <c r="L34" s="65">
        <v>0</v>
      </c>
      <c r="M34" s="65">
        <f t="shared" si="1"/>
        <v>0</v>
      </c>
      <c r="N34" s="65">
        <f t="shared" si="2"/>
        <v>0</v>
      </c>
      <c r="O34" s="14"/>
      <c r="P34" s="14"/>
      <c r="Q34" s="65">
        <v>0</v>
      </c>
      <c r="R34" s="85">
        <f t="shared" si="3"/>
        <v>0</v>
      </c>
      <c r="S34" s="68" t="s">
        <v>174</v>
      </c>
      <c r="T34" s="68" t="s">
        <v>621</v>
      </c>
      <c r="U34" s="68">
        <v>1</v>
      </c>
      <c r="V34" s="85">
        <v>0</v>
      </c>
      <c r="W34" s="85">
        <v>0</v>
      </c>
      <c r="X34" s="84">
        <f t="shared" si="4"/>
        <v>0</v>
      </c>
      <c r="Y34" s="84">
        <f t="shared" si="5"/>
        <v>0</v>
      </c>
      <c r="Z34" s="65">
        <v>0</v>
      </c>
      <c r="AA34" s="65">
        <f t="shared" si="0"/>
        <v>0</v>
      </c>
      <c r="AB34" s="99">
        <f t="shared" si="6"/>
        <v>0</v>
      </c>
      <c r="AC34" s="99">
        <f t="shared" si="7"/>
        <v>0</v>
      </c>
    </row>
    <row r="35" spans="1:29" s="3" customFormat="1" ht="15" customHeight="1" x14ac:dyDescent="0.3">
      <c r="A35" s="53" t="s">
        <v>466</v>
      </c>
      <c r="B35" s="53" t="s">
        <v>126</v>
      </c>
      <c r="C35" s="53" t="s">
        <v>662</v>
      </c>
      <c r="D35" s="53" t="s">
        <v>585</v>
      </c>
      <c r="E35" s="49" t="s">
        <v>94</v>
      </c>
      <c r="F35" s="49">
        <v>1</v>
      </c>
      <c r="G35" s="49"/>
      <c r="H35" s="49"/>
      <c r="I35" s="49" t="s">
        <v>523</v>
      </c>
      <c r="J35" s="65">
        <v>0</v>
      </c>
      <c r="K35" s="65">
        <v>0</v>
      </c>
      <c r="L35" s="65">
        <v>0</v>
      </c>
      <c r="M35" s="65">
        <f t="shared" si="1"/>
        <v>0</v>
      </c>
      <c r="N35" s="65">
        <f t="shared" si="2"/>
        <v>0</v>
      </c>
      <c r="O35" s="14"/>
      <c r="P35" s="14"/>
      <c r="Q35" s="65">
        <v>0</v>
      </c>
      <c r="R35" s="85">
        <f t="shared" si="3"/>
        <v>0</v>
      </c>
      <c r="S35" s="68"/>
      <c r="T35" s="68"/>
      <c r="U35" s="68"/>
      <c r="V35" s="85">
        <v>0</v>
      </c>
      <c r="W35" s="85">
        <v>0</v>
      </c>
      <c r="X35" s="84">
        <f t="shared" si="4"/>
        <v>0</v>
      </c>
      <c r="Y35" s="84">
        <f t="shared" si="5"/>
        <v>0</v>
      </c>
      <c r="Z35" s="65">
        <v>0</v>
      </c>
      <c r="AA35" s="65">
        <f t="shared" si="0"/>
        <v>0</v>
      </c>
      <c r="AB35" s="99">
        <f t="shared" si="6"/>
        <v>0</v>
      </c>
      <c r="AC35" s="99">
        <f t="shared" si="7"/>
        <v>0</v>
      </c>
    </row>
    <row r="36" spans="1:29" s="3" customFormat="1" ht="15" customHeight="1" x14ac:dyDescent="0.3">
      <c r="A36" s="1" t="s">
        <v>169</v>
      </c>
      <c r="B36" s="1" t="s">
        <v>130</v>
      </c>
      <c r="C36" s="1" t="s">
        <v>673</v>
      </c>
      <c r="D36" s="1" t="s">
        <v>579</v>
      </c>
      <c r="E36" s="8" t="s">
        <v>526</v>
      </c>
      <c r="F36" s="8">
        <v>2</v>
      </c>
      <c r="G36" s="64" t="s">
        <v>536</v>
      </c>
      <c r="H36" s="64">
        <v>3500</v>
      </c>
      <c r="I36" s="8" t="s">
        <v>650</v>
      </c>
      <c r="J36" s="65">
        <v>0</v>
      </c>
      <c r="K36" s="65">
        <v>0</v>
      </c>
      <c r="L36" s="65">
        <v>0</v>
      </c>
      <c r="M36" s="65">
        <f t="shared" si="1"/>
        <v>0</v>
      </c>
      <c r="N36" s="65">
        <f t="shared" si="2"/>
        <v>0</v>
      </c>
      <c r="O36" s="14"/>
      <c r="P36" s="14"/>
      <c r="Q36" s="65">
        <v>0</v>
      </c>
      <c r="R36" s="85">
        <f t="shared" si="3"/>
        <v>0</v>
      </c>
      <c r="S36" s="68"/>
      <c r="T36" s="68"/>
      <c r="U36" s="68"/>
      <c r="V36" s="85">
        <v>0</v>
      </c>
      <c r="W36" s="85">
        <v>0</v>
      </c>
      <c r="X36" s="84">
        <f t="shared" si="4"/>
        <v>0</v>
      </c>
      <c r="Y36" s="84">
        <f t="shared" si="5"/>
        <v>0</v>
      </c>
      <c r="Z36" s="65">
        <v>0</v>
      </c>
      <c r="AA36" s="65">
        <f t="shared" si="0"/>
        <v>0</v>
      </c>
      <c r="AB36" s="99">
        <f t="shared" si="6"/>
        <v>0</v>
      </c>
      <c r="AC36" s="99">
        <f t="shared" si="7"/>
        <v>0</v>
      </c>
    </row>
    <row r="37" spans="1:29" s="3" customFormat="1" ht="15" customHeight="1" x14ac:dyDescent="0.3">
      <c r="A37" s="1" t="s">
        <v>145</v>
      </c>
      <c r="B37" s="1" t="s">
        <v>130</v>
      </c>
      <c r="C37" s="1" t="s">
        <v>673</v>
      </c>
      <c r="D37" s="1" t="s">
        <v>579</v>
      </c>
      <c r="E37" s="8" t="s">
        <v>526</v>
      </c>
      <c r="F37" s="8">
        <v>2</v>
      </c>
      <c r="G37" s="64" t="s">
        <v>536</v>
      </c>
      <c r="H37" s="64">
        <v>3500</v>
      </c>
      <c r="I37" s="8" t="s">
        <v>650</v>
      </c>
      <c r="J37" s="65">
        <v>0</v>
      </c>
      <c r="K37" s="65">
        <v>0</v>
      </c>
      <c r="L37" s="65">
        <v>0</v>
      </c>
      <c r="M37" s="65">
        <f t="shared" si="1"/>
        <v>0</v>
      </c>
      <c r="N37" s="65">
        <f t="shared" si="2"/>
        <v>0</v>
      </c>
      <c r="O37" s="14" t="s">
        <v>8</v>
      </c>
      <c r="P37" s="68">
        <v>1</v>
      </c>
      <c r="Q37" s="65">
        <v>0</v>
      </c>
      <c r="R37" s="85">
        <f t="shared" si="3"/>
        <v>0</v>
      </c>
      <c r="S37" s="68" t="s">
        <v>174</v>
      </c>
      <c r="T37" s="68" t="s">
        <v>621</v>
      </c>
      <c r="U37" s="68">
        <v>1</v>
      </c>
      <c r="V37" s="85">
        <v>0</v>
      </c>
      <c r="W37" s="85">
        <v>0</v>
      </c>
      <c r="X37" s="84">
        <f t="shared" si="4"/>
        <v>0</v>
      </c>
      <c r="Y37" s="84">
        <f t="shared" si="5"/>
        <v>0</v>
      </c>
      <c r="Z37" s="65">
        <v>0</v>
      </c>
      <c r="AA37" s="65">
        <f t="shared" si="0"/>
        <v>0</v>
      </c>
      <c r="AB37" s="99">
        <f t="shared" si="6"/>
        <v>0</v>
      </c>
      <c r="AC37" s="99">
        <f t="shared" si="7"/>
        <v>0</v>
      </c>
    </row>
    <row r="38" spans="1:29" s="3" customFormat="1" ht="15" customHeight="1" x14ac:dyDescent="0.3">
      <c r="A38" s="1" t="s">
        <v>146</v>
      </c>
      <c r="B38" s="1" t="s">
        <v>124</v>
      </c>
      <c r="C38" s="1" t="s">
        <v>670</v>
      </c>
      <c r="D38" s="1" t="s">
        <v>579</v>
      </c>
      <c r="E38" s="8" t="s">
        <v>526</v>
      </c>
      <c r="F38" s="8">
        <v>1</v>
      </c>
      <c r="G38" s="64" t="s">
        <v>536</v>
      </c>
      <c r="H38" s="64">
        <v>3500</v>
      </c>
      <c r="I38" s="8" t="s">
        <v>650</v>
      </c>
      <c r="J38" s="65">
        <v>0</v>
      </c>
      <c r="K38" s="65">
        <v>0</v>
      </c>
      <c r="L38" s="65">
        <v>0</v>
      </c>
      <c r="M38" s="65">
        <f t="shared" si="1"/>
        <v>0</v>
      </c>
      <c r="N38" s="65">
        <f t="shared" si="2"/>
        <v>0</v>
      </c>
      <c r="O38" s="14"/>
      <c r="P38" s="68"/>
      <c r="Q38" s="65">
        <v>0</v>
      </c>
      <c r="R38" s="85">
        <f t="shared" si="3"/>
        <v>0</v>
      </c>
      <c r="S38" s="68"/>
      <c r="T38" s="68"/>
      <c r="U38" s="68"/>
      <c r="V38" s="85">
        <v>0</v>
      </c>
      <c r="W38" s="85">
        <v>0</v>
      </c>
      <c r="X38" s="84">
        <f t="shared" si="4"/>
        <v>0</v>
      </c>
      <c r="Y38" s="84">
        <f t="shared" si="5"/>
        <v>0</v>
      </c>
      <c r="Z38" s="65">
        <v>0</v>
      </c>
      <c r="AA38" s="65">
        <f t="shared" si="0"/>
        <v>0</v>
      </c>
      <c r="AB38" s="99">
        <f t="shared" si="6"/>
        <v>0</v>
      </c>
      <c r="AC38" s="99">
        <f t="shared" si="7"/>
        <v>0</v>
      </c>
    </row>
    <row r="39" spans="1:29" s="3" customFormat="1" ht="15" customHeight="1" x14ac:dyDescent="0.3">
      <c r="A39" s="1" t="s">
        <v>147</v>
      </c>
      <c r="B39" s="1" t="s">
        <v>130</v>
      </c>
      <c r="C39" s="1" t="s">
        <v>673</v>
      </c>
      <c r="D39" s="1" t="s">
        <v>579</v>
      </c>
      <c r="E39" s="8" t="s">
        <v>526</v>
      </c>
      <c r="F39" s="8">
        <v>2</v>
      </c>
      <c r="G39" s="64" t="s">
        <v>536</v>
      </c>
      <c r="H39" s="64">
        <v>3500</v>
      </c>
      <c r="I39" s="8" t="s">
        <v>650</v>
      </c>
      <c r="J39" s="65">
        <v>0</v>
      </c>
      <c r="K39" s="65">
        <v>0</v>
      </c>
      <c r="L39" s="65">
        <v>0</v>
      </c>
      <c r="M39" s="65">
        <f t="shared" si="1"/>
        <v>0</v>
      </c>
      <c r="N39" s="65">
        <f t="shared" si="2"/>
        <v>0</v>
      </c>
      <c r="O39" s="14"/>
      <c r="P39" s="68"/>
      <c r="Q39" s="65">
        <v>0</v>
      </c>
      <c r="R39" s="85">
        <f t="shared" si="3"/>
        <v>0</v>
      </c>
      <c r="S39" s="68" t="s">
        <v>174</v>
      </c>
      <c r="T39" s="68" t="s">
        <v>621</v>
      </c>
      <c r="U39" s="68">
        <v>1</v>
      </c>
      <c r="V39" s="85">
        <v>0</v>
      </c>
      <c r="W39" s="85">
        <v>0</v>
      </c>
      <c r="X39" s="84">
        <f t="shared" si="4"/>
        <v>0</v>
      </c>
      <c r="Y39" s="84">
        <f t="shared" si="5"/>
        <v>0</v>
      </c>
      <c r="Z39" s="65">
        <v>0</v>
      </c>
      <c r="AA39" s="65">
        <f t="shared" si="0"/>
        <v>0</v>
      </c>
      <c r="AB39" s="99">
        <f t="shared" si="6"/>
        <v>0</v>
      </c>
      <c r="AC39" s="99">
        <f t="shared" si="7"/>
        <v>0</v>
      </c>
    </row>
    <row r="40" spans="1:29" s="3" customFormat="1" ht="15" customHeight="1" x14ac:dyDescent="0.3">
      <c r="A40" s="1" t="s">
        <v>147</v>
      </c>
      <c r="B40" s="1" t="s">
        <v>148</v>
      </c>
      <c r="C40" s="1" t="s">
        <v>669</v>
      </c>
      <c r="D40" s="1" t="s">
        <v>586</v>
      </c>
      <c r="E40" s="8" t="s">
        <v>172</v>
      </c>
      <c r="F40" s="8">
        <v>7</v>
      </c>
      <c r="G40" s="66" t="s">
        <v>549</v>
      </c>
      <c r="H40" s="64">
        <v>3500</v>
      </c>
      <c r="I40" s="8" t="s">
        <v>650</v>
      </c>
      <c r="J40" s="65">
        <v>0</v>
      </c>
      <c r="K40" s="65">
        <v>0</v>
      </c>
      <c r="L40" s="65">
        <v>0</v>
      </c>
      <c r="M40" s="65">
        <f t="shared" si="1"/>
        <v>0</v>
      </c>
      <c r="N40" s="65">
        <f t="shared" si="2"/>
        <v>0</v>
      </c>
      <c r="O40" s="14"/>
      <c r="P40" s="68"/>
      <c r="Q40" s="65">
        <v>0</v>
      </c>
      <c r="R40" s="85">
        <f t="shared" si="3"/>
        <v>0</v>
      </c>
      <c r="S40" s="68"/>
      <c r="T40" s="68"/>
      <c r="U40" s="68"/>
      <c r="V40" s="85">
        <v>0</v>
      </c>
      <c r="W40" s="85">
        <v>0</v>
      </c>
      <c r="X40" s="84">
        <f t="shared" si="4"/>
        <v>0</v>
      </c>
      <c r="Y40" s="84">
        <f t="shared" si="5"/>
        <v>0</v>
      </c>
      <c r="Z40" s="65">
        <v>0</v>
      </c>
      <c r="AA40" s="65">
        <f t="shared" si="0"/>
        <v>0</v>
      </c>
      <c r="AB40" s="99">
        <f t="shared" si="6"/>
        <v>0</v>
      </c>
      <c r="AC40" s="99">
        <f t="shared" si="7"/>
        <v>0</v>
      </c>
    </row>
    <row r="41" spans="1:29" s="3" customFormat="1" ht="15" customHeight="1" x14ac:dyDescent="0.3">
      <c r="A41" s="1" t="s">
        <v>149</v>
      </c>
      <c r="B41" s="1" t="s">
        <v>15</v>
      </c>
      <c r="C41" s="1" t="s">
        <v>672</v>
      </c>
      <c r="D41" s="1" t="s">
        <v>582</v>
      </c>
      <c r="E41" s="8" t="s">
        <v>526</v>
      </c>
      <c r="F41" s="8">
        <v>2</v>
      </c>
      <c r="G41" s="8" t="s">
        <v>551</v>
      </c>
      <c r="H41" s="64">
        <v>3500</v>
      </c>
      <c r="I41" s="8" t="s">
        <v>650</v>
      </c>
      <c r="J41" s="65">
        <v>0</v>
      </c>
      <c r="K41" s="65">
        <v>0</v>
      </c>
      <c r="L41" s="65">
        <v>0</v>
      </c>
      <c r="M41" s="65">
        <f t="shared" si="1"/>
        <v>0</v>
      </c>
      <c r="N41" s="65">
        <f t="shared" si="2"/>
        <v>0</v>
      </c>
      <c r="O41" s="14" t="s">
        <v>8</v>
      </c>
      <c r="P41" s="68">
        <v>1</v>
      </c>
      <c r="Q41" s="65">
        <v>0</v>
      </c>
      <c r="R41" s="85">
        <f t="shared" si="3"/>
        <v>0</v>
      </c>
      <c r="S41" s="68"/>
      <c r="T41" s="68"/>
      <c r="U41" s="68"/>
      <c r="V41" s="85">
        <v>0</v>
      </c>
      <c r="W41" s="85">
        <v>0</v>
      </c>
      <c r="X41" s="84">
        <f t="shared" si="4"/>
        <v>0</v>
      </c>
      <c r="Y41" s="84">
        <f t="shared" si="5"/>
        <v>0</v>
      </c>
      <c r="Z41" s="65">
        <v>0</v>
      </c>
      <c r="AA41" s="65">
        <f t="shared" si="0"/>
        <v>0</v>
      </c>
      <c r="AB41" s="99">
        <f t="shared" si="6"/>
        <v>0</v>
      </c>
      <c r="AC41" s="99">
        <f t="shared" si="7"/>
        <v>0</v>
      </c>
    </row>
    <row r="42" spans="1:29" s="3" customFormat="1" ht="15" customHeight="1" x14ac:dyDescent="0.3">
      <c r="A42" s="1" t="s">
        <v>150</v>
      </c>
      <c r="B42" s="1" t="s">
        <v>15</v>
      </c>
      <c r="C42" s="1" t="s">
        <v>672</v>
      </c>
      <c r="D42" s="1" t="s">
        <v>582</v>
      </c>
      <c r="E42" s="8" t="s">
        <v>526</v>
      </c>
      <c r="F42" s="8">
        <v>2</v>
      </c>
      <c r="G42" s="8" t="s">
        <v>551</v>
      </c>
      <c r="H42" s="64">
        <v>3500</v>
      </c>
      <c r="I42" s="8" t="s">
        <v>650</v>
      </c>
      <c r="J42" s="65">
        <v>0</v>
      </c>
      <c r="K42" s="65">
        <v>0</v>
      </c>
      <c r="L42" s="65">
        <v>0</v>
      </c>
      <c r="M42" s="65">
        <f t="shared" si="1"/>
        <v>0</v>
      </c>
      <c r="N42" s="65">
        <f t="shared" si="2"/>
        <v>0</v>
      </c>
      <c r="O42" s="14" t="s">
        <v>8</v>
      </c>
      <c r="P42" s="68">
        <v>1</v>
      </c>
      <c r="Q42" s="65">
        <v>0</v>
      </c>
      <c r="R42" s="85">
        <f t="shared" si="3"/>
        <v>0</v>
      </c>
      <c r="S42" s="68" t="s">
        <v>174</v>
      </c>
      <c r="T42" s="68" t="s">
        <v>621</v>
      </c>
      <c r="U42" s="68">
        <v>1</v>
      </c>
      <c r="V42" s="85">
        <v>0</v>
      </c>
      <c r="W42" s="85">
        <v>0</v>
      </c>
      <c r="X42" s="84">
        <f t="shared" si="4"/>
        <v>0</v>
      </c>
      <c r="Y42" s="84">
        <f t="shared" si="5"/>
        <v>0</v>
      </c>
      <c r="Z42" s="65">
        <v>0</v>
      </c>
      <c r="AA42" s="65">
        <f t="shared" si="0"/>
        <v>0</v>
      </c>
      <c r="AB42" s="99">
        <f t="shared" si="6"/>
        <v>0</v>
      </c>
      <c r="AC42" s="99">
        <f t="shared" si="7"/>
        <v>0</v>
      </c>
    </row>
    <row r="43" spans="1:29" s="3" customFormat="1" ht="15" customHeight="1" x14ac:dyDescent="0.3">
      <c r="A43" s="1" t="s">
        <v>151</v>
      </c>
      <c r="B43" s="1" t="s">
        <v>15</v>
      </c>
      <c r="C43" s="1" t="s">
        <v>672</v>
      </c>
      <c r="D43" s="1" t="s">
        <v>582</v>
      </c>
      <c r="E43" s="8" t="s">
        <v>526</v>
      </c>
      <c r="F43" s="8">
        <v>4</v>
      </c>
      <c r="G43" s="8" t="s">
        <v>551</v>
      </c>
      <c r="H43" s="64">
        <v>3500</v>
      </c>
      <c r="I43" s="8" t="s">
        <v>650</v>
      </c>
      <c r="J43" s="65">
        <v>0</v>
      </c>
      <c r="K43" s="65">
        <v>0</v>
      </c>
      <c r="L43" s="65">
        <v>0</v>
      </c>
      <c r="M43" s="65">
        <f t="shared" si="1"/>
        <v>0</v>
      </c>
      <c r="N43" s="65">
        <f t="shared" si="2"/>
        <v>0</v>
      </c>
      <c r="O43" s="14" t="s">
        <v>8</v>
      </c>
      <c r="P43" s="68">
        <v>1</v>
      </c>
      <c r="Q43" s="65">
        <v>0</v>
      </c>
      <c r="R43" s="85">
        <f t="shared" si="3"/>
        <v>0</v>
      </c>
      <c r="S43" s="68" t="s">
        <v>174</v>
      </c>
      <c r="T43" s="68" t="s">
        <v>621</v>
      </c>
      <c r="U43" s="68">
        <v>1</v>
      </c>
      <c r="V43" s="85">
        <v>0</v>
      </c>
      <c r="W43" s="85">
        <v>0</v>
      </c>
      <c r="X43" s="84">
        <f t="shared" si="4"/>
        <v>0</v>
      </c>
      <c r="Y43" s="84">
        <f t="shared" si="5"/>
        <v>0</v>
      </c>
      <c r="Z43" s="65">
        <v>0</v>
      </c>
      <c r="AA43" s="65">
        <f t="shared" si="0"/>
        <v>0</v>
      </c>
      <c r="AB43" s="99">
        <f t="shared" si="6"/>
        <v>0</v>
      </c>
      <c r="AC43" s="99">
        <f t="shared" si="7"/>
        <v>0</v>
      </c>
    </row>
    <row r="44" spans="1:29" s="3" customFormat="1" ht="15" customHeight="1" x14ac:dyDescent="0.3">
      <c r="A44" s="1" t="s">
        <v>151</v>
      </c>
      <c r="B44" s="1" t="s">
        <v>439</v>
      </c>
      <c r="C44" s="1" t="s">
        <v>666</v>
      </c>
      <c r="D44" s="1" t="s">
        <v>582</v>
      </c>
      <c r="E44" s="8" t="s">
        <v>526</v>
      </c>
      <c r="F44" s="8">
        <v>2</v>
      </c>
      <c r="G44" s="8" t="s">
        <v>551</v>
      </c>
      <c r="H44" s="64">
        <v>3500</v>
      </c>
      <c r="I44" s="8" t="s">
        <v>650</v>
      </c>
      <c r="J44" s="65">
        <v>0</v>
      </c>
      <c r="K44" s="65">
        <v>0</v>
      </c>
      <c r="L44" s="65">
        <v>0</v>
      </c>
      <c r="M44" s="65">
        <f t="shared" si="1"/>
        <v>0</v>
      </c>
      <c r="N44" s="65">
        <f t="shared" si="2"/>
        <v>0</v>
      </c>
      <c r="O44" s="14"/>
      <c r="P44" s="68"/>
      <c r="Q44" s="65">
        <v>0</v>
      </c>
      <c r="R44" s="85">
        <f t="shared" si="3"/>
        <v>0</v>
      </c>
      <c r="S44" s="68"/>
      <c r="T44" s="68"/>
      <c r="U44" s="68"/>
      <c r="V44" s="85">
        <v>0</v>
      </c>
      <c r="W44" s="85">
        <v>0</v>
      </c>
      <c r="X44" s="84">
        <f t="shared" si="4"/>
        <v>0</v>
      </c>
      <c r="Y44" s="84">
        <f t="shared" si="5"/>
        <v>0</v>
      </c>
      <c r="Z44" s="65">
        <v>0</v>
      </c>
      <c r="AA44" s="65">
        <f t="shared" si="0"/>
        <v>0</v>
      </c>
      <c r="AB44" s="99">
        <f t="shared" si="6"/>
        <v>0</v>
      </c>
      <c r="AC44" s="99">
        <f t="shared" si="7"/>
        <v>0</v>
      </c>
    </row>
    <row r="45" spans="1:29" s="3" customFormat="1" ht="15" customHeight="1" x14ac:dyDescent="0.3">
      <c r="A45" s="1" t="s">
        <v>152</v>
      </c>
      <c r="B45" s="1" t="s">
        <v>15</v>
      </c>
      <c r="C45" s="1" t="s">
        <v>672</v>
      </c>
      <c r="D45" s="1" t="s">
        <v>582</v>
      </c>
      <c r="E45" s="8" t="s">
        <v>526</v>
      </c>
      <c r="F45" s="8">
        <v>2</v>
      </c>
      <c r="G45" s="8" t="s">
        <v>529</v>
      </c>
      <c r="H45" s="64">
        <v>3500</v>
      </c>
      <c r="I45" s="8" t="s">
        <v>650</v>
      </c>
      <c r="J45" s="65">
        <v>0</v>
      </c>
      <c r="K45" s="65">
        <v>0</v>
      </c>
      <c r="L45" s="65">
        <v>0</v>
      </c>
      <c r="M45" s="65">
        <f t="shared" si="1"/>
        <v>0</v>
      </c>
      <c r="N45" s="65">
        <f t="shared" si="2"/>
        <v>0</v>
      </c>
      <c r="O45" s="14" t="s">
        <v>8</v>
      </c>
      <c r="P45" s="68">
        <v>1</v>
      </c>
      <c r="Q45" s="65">
        <v>0</v>
      </c>
      <c r="R45" s="85">
        <f t="shared" si="3"/>
        <v>0</v>
      </c>
      <c r="S45" s="68"/>
      <c r="T45" s="68"/>
      <c r="U45" s="68"/>
      <c r="V45" s="85">
        <v>0</v>
      </c>
      <c r="W45" s="85">
        <v>0</v>
      </c>
      <c r="X45" s="84">
        <f t="shared" si="4"/>
        <v>0</v>
      </c>
      <c r="Y45" s="84">
        <f t="shared" si="5"/>
        <v>0</v>
      </c>
      <c r="Z45" s="65">
        <v>0</v>
      </c>
      <c r="AA45" s="65">
        <f t="shared" si="0"/>
        <v>0</v>
      </c>
      <c r="AB45" s="99">
        <f t="shared" si="6"/>
        <v>0</v>
      </c>
      <c r="AC45" s="99">
        <f t="shared" si="7"/>
        <v>0</v>
      </c>
    </row>
    <row r="46" spans="1:29" s="3" customFormat="1" ht="15" customHeight="1" x14ac:dyDescent="0.3">
      <c r="A46" s="1" t="s">
        <v>153</v>
      </c>
      <c r="B46" s="1" t="s">
        <v>124</v>
      </c>
      <c r="C46" s="1" t="s">
        <v>670</v>
      </c>
      <c r="D46" s="1" t="s">
        <v>579</v>
      </c>
      <c r="E46" s="8" t="s">
        <v>526</v>
      </c>
      <c r="F46" s="8">
        <v>1</v>
      </c>
      <c r="G46" s="64" t="s">
        <v>536</v>
      </c>
      <c r="H46" s="64">
        <v>3500</v>
      </c>
      <c r="I46" s="8" t="s">
        <v>650</v>
      </c>
      <c r="J46" s="65">
        <v>0</v>
      </c>
      <c r="K46" s="65">
        <v>0</v>
      </c>
      <c r="L46" s="65">
        <v>0</v>
      </c>
      <c r="M46" s="65">
        <f t="shared" si="1"/>
        <v>0</v>
      </c>
      <c r="N46" s="65">
        <f t="shared" si="2"/>
        <v>0</v>
      </c>
      <c r="O46" s="14"/>
      <c r="P46" s="68"/>
      <c r="Q46" s="65">
        <v>0</v>
      </c>
      <c r="R46" s="85">
        <f t="shared" si="3"/>
        <v>0</v>
      </c>
      <c r="S46" s="68"/>
      <c r="T46" s="68"/>
      <c r="U46" s="68"/>
      <c r="V46" s="85">
        <v>0</v>
      </c>
      <c r="W46" s="85">
        <v>0</v>
      </c>
      <c r="X46" s="84">
        <f t="shared" si="4"/>
        <v>0</v>
      </c>
      <c r="Y46" s="84">
        <f t="shared" si="5"/>
        <v>0</v>
      </c>
      <c r="Z46" s="65">
        <v>0</v>
      </c>
      <c r="AA46" s="65">
        <f t="shared" si="0"/>
        <v>0</v>
      </c>
      <c r="AB46" s="99">
        <f t="shared" si="6"/>
        <v>0</v>
      </c>
      <c r="AC46" s="99">
        <f t="shared" si="7"/>
        <v>0</v>
      </c>
    </row>
    <row r="47" spans="1:29" s="3" customFormat="1" ht="15" customHeight="1" x14ac:dyDescent="0.3">
      <c r="A47" s="1" t="s">
        <v>154</v>
      </c>
      <c r="B47" s="1" t="s">
        <v>87</v>
      </c>
      <c r="C47" s="1" t="s">
        <v>679</v>
      </c>
      <c r="D47" s="1" t="s">
        <v>582</v>
      </c>
      <c r="E47" s="8" t="s">
        <v>526</v>
      </c>
      <c r="F47" s="8">
        <v>1</v>
      </c>
      <c r="G47" s="8" t="s">
        <v>529</v>
      </c>
      <c r="H47" s="64">
        <v>3500</v>
      </c>
      <c r="I47" s="8" t="s">
        <v>650</v>
      </c>
      <c r="J47" s="65">
        <v>0</v>
      </c>
      <c r="K47" s="65">
        <v>0</v>
      </c>
      <c r="L47" s="65">
        <v>0</v>
      </c>
      <c r="M47" s="65">
        <f t="shared" si="1"/>
        <v>0</v>
      </c>
      <c r="N47" s="65">
        <f t="shared" si="2"/>
        <v>0</v>
      </c>
      <c r="O47" s="14"/>
      <c r="P47" s="14"/>
      <c r="Q47" s="65">
        <v>0</v>
      </c>
      <c r="R47" s="85">
        <f t="shared" si="3"/>
        <v>0</v>
      </c>
      <c r="S47" s="14"/>
      <c r="T47" s="14"/>
      <c r="U47" s="14"/>
      <c r="V47" s="85">
        <v>0</v>
      </c>
      <c r="W47" s="85">
        <v>0</v>
      </c>
      <c r="X47" s="84">
        <f t="shared" si="4"/>
        <v>0</v>
      </c>
      <c r="Y47" s="84">
        <f t="shared" si="5"/>
        <v>0</v>
      </c>
      <c r="Z47" s="65">
        <v>0</v>
      </c>
      <c r="AA47" s="65">
        <f t="shared" si="0"/>
        <v>0</v>
      </c>
      <c r="AB47" s="99">
        <f t="shared" si="6"/>
        <v>0</v>
      </c>
      <c r="AC47" s="99">
        <f t="shared" si="7"/>
        <v>0</v>
      </c>
    </row>
    <row r="48" spans="1:29" s="3" customFormat="1" ht="15" customHeight="1" x14ac:dyDescent="0.3">
      <c r="A48" s="1" t="s">
        <v>155</v>
      </c>
      <c r="B48" s="1" t="s">
        <v>124</v>
      </c>
      <c r="C48" s="1" t="s">
        <v>670</v>
      </c>
      <c r="D48" s="1" t="s">
        <v>579</v>
      </c>
      <c r="E48" s="8" t="s">
        <v>526</v>
      </c>
      <c r="F48" s="8">
        <v>3</v>
      </c>
      <c r="G48" s="64" t="s">
        <v>536</v>
      </c>
      <c r="H48" s="64">
        <v>3500</v>
      </c>
      <c r="I48" s="8" t="s">
        <v>650</v>
      </c>
      <c r="J48" s="65">
        <v>0</v>
      </c>
      <c r="K48" s="65">
        <v>0</v>
      </c>
      <c r="L48" s="65">
        <v>0</v>
      </c>
      <c r="M48" s="65">
        <f t="shared" si="1"/>
        <v>0</v>
      </c>
      <c r="N48" s="65">
        <f t="shared" si="2"/>
        <v>0</v>
      </c>
      <c r="O48" s="14"/>
      <c r="P48" s="14"/>
      <c r="Q48" s="65">
        <v>0</v>
      </c>
      <c r="R48" s="85">
        <f t="shared" si="3"/>
        <v>0</v>
      </c>
      <c r="S48" s="14"/>
      <c r="T48" s="14"/>
      <c r="U48" s="14"/>
      <c r="V48" s="85">
        <v>0</v>
      </c>
      <c r="W48" s="85">
        <v>0</v>
      </c>
      <c r="X48" s="84">
        <f t="shared" si="4"/>
        <v>0</v>
      </c>
      <c r="Y48" s="84">
        <f t="shared" si="5"/>
        <v>0</v>
      </c>
      <c r="Z48" s="65">
        <v>0</v>
      </c>
      <c r="AA48" s="65">
        <f t="shared" si="0"/>
        <v>0</v>
      </c>
      <c r="AB48" s="99">
        <f t="shared" si="6"/>
        <v>0</v>
      </c>
      <c r="AC48" s="99">
        <f t="shared" si="7"/>
        <v>0</v>
      </c>
    </row>
    <row r="49" spans="1:29" s="3" customFormat="1" ht="15" customHeight="1" x14ac:dyDescent="0.3">
      <c r="A49" s="1" t="s">
        <v>156</v>
      </c>
      <c r="B49" s="1" t="s">
        <v>124</v>
      </c>
      <c r="C49" s="1" t="s">
        <v>670</v>
      </c>
      <c r="D49" s="1" t="s">
        <v>579</v>
      </c>
      <c r="E49" s="8" t="s">
        <v>526</v>
      </c>
      <c r="F49" s="8">
        <v>1</v>
      </c>
      <c r="G49" s="64" t="s">
        <v>536</v>
      </c>
      <c r="H49" s="64">
        <v>3500</v>
      </c>
      <c r="I49" s="8" t="s">
        <v>650</v>
      </c>
      <c r="J49" s="65">
        <v>0</v>
      </c>
      <c r="K49" s="65">
        <v>0</v>
      </c>
      <c r="L49" s="65">
        <v>0</v>
      </c>
      <c r="M49" s="65">
        <f t="shared" si="1"/>
        <v>0</v>
      </c>
      <c r="N49" s="65">
        <f t="shared" si="2"/>
        <v>0</v>
      </c>
      <c r="O49" s="14"/>
      <c r="P49" s="14"/>
      <c r="Q49" s="65">
        <v>0</v>
      </c>
      <c r="R49" s="85">
        <f t="shared" si="3"/>
        <v>0</v>
      </c>
      <c r="S49" s="14"/>
      <c r="T49" s="14"/>
      <c r="U49" s="14"/>
      <c r="V49" s="85">
        <v>0</v>
      </c>
      <c r="W49" s="85">
        <v>0</v>
      </c>
      <c r="X49" s="84">
        <f t="shared" si="4"/>
        <v>0</v>
      </c>
      <c r="Y49" s="84">
        <f t="shared" si="5"/>
        <v>0</v>
      </c>
      <c r="Z49" s="65">
        <v>0</v>
      </c>
      <c r="AA49" s="65">
        <f t="shared" si="0"/>
        <v>0</v>
      </c>
      <c r="AB49" s="99">
        <f t="shared" si="6"/>
        <v>0</v>
      </c>
      <c r="AC49" s="99">
        <f t="shared" si="7"/>
        <v>0</v>
      </c>
    </row>
    <row r="50" spans="1:29" s="3" customFormat="1" ht="15" customHeight="1" x14ac:dyDescent="0.3">
      <c r="A50" s="53" t="s">
        <v>467</v>
      </c>
      <c r="B50" s="53" t="s">
        <v>126</v>
      </c>
      <c r="C50" s="53" t="s">
        <v>662</v>
      </c>
      <c r="D50" s="53" t="s">
        <v>585</v>
      </c>
      <c r="E50" s="49" t="s">
        <v>94</v>
      </c>
      <c r="F50" s="49">
        <v>1</v>
      </c>
      <c r="G50" s="49"/>
      <c r="H50" s="49"/>
      <c r="I50" s="49" t="s">
        <v>523</v>
      </c>
      <c r="J50" s="65">
        <v>0</v>
      </c>
      <c r="K50" s="65">
        <v>0</v>
      </c>
      <c r="L50" s="65">
        <v>0</v>
      </c>
      <c r="M50" s="65">
        <f t="shared" si="1"/>
        <v>0</v>
      </c>
      <c r="N50" s="65">
        <f t="shared" si="2"/>
        <v>0</v>
      </c>
      <c r="O50" s="14"/>
      <c r="P50" s="14"/>
      <c r="Q50" s="65">
        <v>0</v>
      </c>
      <c r="R50" s="85">
        <f t="shared" si="3"/>
        <v>0</v>
      </c>
      <c r="S50" s="14"/>
      <c r="T50" s="14"/>
      <c r="U50" s="14"/>
      <c r="V50" s="85">
        <v>0</v>
      </c>
      <c r="W50" s="85">
        <v>0</v>
      </c>
      <c r="X50" s="84">
        <f t="shared" si="4"/>
        <v>0</v>
      </c>
      <c r="Y50" s="84">
        <f t="shared" si="5"/>
        <v>0</v>
      </c>
      <c r="Z50" s="65">
        <v>0</v>
      </c>
      <c r="AA50" s="65">
        <f t="shared" si="0"/>
        <v>0</v>
      </c>
      <c r="AB50" s="99">
        <f t="shared" si="6"/>
        <v>0</v>
      </c>
      <c r="AC50" s="99">
        <f t="shared" si="7"/>
        <v>0</v>
      </c>
    </row>
    <row r="51" spans="1:29" s="3" customFormat="1" ht="15" customHeight="1" x14ac:dyDescent="0.3">
      <c r="A51" s="1" t="s">
        <v>157</v>
      </c>
      <c r="B51" s="1" t="s">
        <v>124</v>
      </c>
      <c r="C51" s="1" t="s">
        <v>670</v>
      </c>
      <c r="D51" s="1" t="s">
        <v>579</v>
      </c>
      <c r="E51" s="8" t="s">
        <v>526</v>
      </c>
      <c r="F51" s="8">
        <v>4</v>
      </c>
      <c r="G51" s="64" t="s">
        <v>536</v>
      </c>
      <c r="H51" s="64">
        <v>3500</v>
      </c>
      <c r="I51" s="8" t="s">
        <v>650</v>
      </c>
      <c r="J51" s="65">
        <v>0</v>
      </c>
      <c r="K51" s="65">
        <v>0</v>
      </c>
      <c r="L51" s="65">
        <v>0</v>
      </c>
      <c r="M51" s="65">
        <f t="shared" si="1"/>
        <v>0</v>
      </c>
      <c r="N51" s="65">
        <f t="shared" si="2"/>
        <v>0</v>
      </c>
      <c r="O51" s="14"/>
      <c r="P51" s="14"/>
      <c r="Q51" s="65">
        <v>0</v>
      </c>
      <c r="R51" s="85">
        <f t="shared" si="3"/>
        <v>0</v>
      </c>
      <c r="S51" s="14"/>
      <c r="T51" s="14"/>
      <c r="U51" s="14"/>
      <c r="V51" s="85">
        <v>0</v>
      </c>
      <c r="W51" s="85">
        <v>0</v>
      </c>
      <c r="X51" s="84">
        <f t="shared" si="4"/>
        <v>0</v>
      </c>
      <c r="Y51" s="84">
        <f t="shared" si="5"/>
        <v>0</v>
      </c>
      <c r="Z51" s="65">
        <v>0</v>
      </c>
      <c r="AA51" s="65">
        <f t="shared" si="0"/>
        <v>0</v>
      </c>
      <c r="AB51" s="99">
        <f t="shared" si="6"/>
        <v>0</v>
      </c>
      <c r="AC51" s="99">
        <f t="shared" si="7"/>
        <v>0</v>
      </c>
    </row>
    <row r="52" spans="1:29" s="3" customFormat="1" ht="15" customHeight="1" x14ac:dyDescent="0.3">
      <c r="A52" s="1" t="s">
        <v>158</v>
      </c>
      <c r="B52" s="1" t="s">
        <v>124</v>
      </c>
      <c r="C52" s="1" t="s">
        <v>670</v>
      </c>
      <c r="D52" s="1" t="s">
        <v>579</v>
      </c>
      <c r="E52" s="8" t="s">
        <v>526</v>
      </c>
      <c r="F52" s="8">
        <v>2</v>
      </c>
      <c r="G52" s="64" t="s">
        <v>536</v>
      </c>
      <c r="H52" s="64">
        <v>3500</v>
      </c>
      <c r="I52" s="8" t="s">
        <v>650</v>
      </c>
      <c r="J52" s="65">
        <v>0</v>
      </c>
      <c r="K52" s="65">
        <v>0</v>
      </c>
      <c r="L52" s="65">
        <v>0</v>
      </c>
      <c r="M52" s="65">
        <f t="shared" si="1"/>
        <v>0</v>
      </c>
      <c r="N52" s="65">
        <f t="shared" si="2"/>
        <v>0</v>
      </c>
      <c r="O52" s="14"/>
      <c r="P52" s="14"/>
      <c r="Q52" s="65">
        <v>0</v>
      </c>
      <c r="R52" s="85">
        <f t="shared" si="3"/>
        <v>0</v>
      </c>
      <c r="S52" s="14"/>
      <c r="T52" s="14"/>
      <c r="U52" s="14"/>
      <c r="V52" s="85">
        <v>0</v>
      </c>
      <c r="W52" s="85">
        <v>0</v>
      </c>
      <c r="X52" s="84">
        <f t="shared" si="4"/>
        <v>0</v>
      </c>
      <c r="Y52" s="84">
        <f t="shared" si="5"/>
        <v>0</v>
      </c>
      <c r="Z52" s="65">
        <v>0</v>
      </c>
      <c r="AA52" s="65">
        <f t="shared" si="0"/>
        <v>0</v>
      </c>
      <c r="AB52" s="99">
        <f t="shared" si="6"/>
        <v>0</v>
      </c>
      <c r="AC52" s="99">
        <f t="shared" si="7"/>
        <v>0</v>
      </c>
    </row>
    <row r="53" spans="1:29" s="3" customFormat="1" ht="15" customHeight="1" x14ac:dyDescent="0.3">
      <c r="A53" s="1" t="s">
        <v>159</v>
      </c>
      <c r="B53" s="1" t="s">
        <v>112</v>
      </c>
      <c r="C53" s="1" t="s">
        <v>684</v>
      </c>
      <c r="D53" s="1" t="s">
        <v>582</v>
      </c>
      <c r="E53" s="8" t="s">
        <v>526</v>
      </c>
      <c r="F53" s="8">
        <v>6</v>
      </c>
      <c r="G53" s="8" t="s">
        <v>552</v>
      </c>
      <c r="H53" s="64">
        <v>3500</v>
      </c>
      <c r="I53" s="8" t="s">
        <v>650</v>
      </c>
      <c r="J53" s="65">
        <v>0</v>
      </c>
      <c r="K53" s="65">
        <v>0</v>
      </c>
      <c r="L53" s="65">
        <v>0</v>
      </c>
      <c r="M53" s="65">
        <f t="shared" si="1"/>
        <v>0</v>
      </c>
      <c r="N53" s="65">
        <f t="shared" si="2"/>
        <v>0</v>
      </c>
      <c r="O53" s="14"/>
      <c r="P53" s="14"/>
      <c r="Q53" s="65">
        <v>0</v>
      </c>
      <c r="R53" s="85">
        <f t="shared" si="3"/>
        <v>0</v>
      </c>
      <c r="S53" s="14"/>
      <c r="T53" s="14"/>
      <c r="U53" s="14"/>
      <c r="V53" s="85">
        <v>0</v>
      </c>
      <c r="W53" s="85">
        <v>0</v>
      </c>
      <c r="X53" s="84">
        <f t="shared" si="4"/>
        <v>0</v>
      </c>
      <c r="Y53" s="84">
        <f t="shared" si="5"/>
        <v>0</v>
      </c>
      <c r="Z53" s="65">
        <v>0</v>
      </c>
      <c r="AA53" s="65">
        <f t="shared" si="0"/>
        <v>0</v>
      </c>
      <c r="AB53" s="99">
        <f t="shared" si="6"/>
        <v>0</v>
      </c>
      <c r="AC53" s="99">
        <f t="shared" si="7"/>
        <v>0</v>
      </c>
    </row>
    <row r="54" spans="1:29" s="3" customFormat="1" ht="15" customHeight="1" x14ac:dyDescent="0.3">
      <c r="A54" s="51" t="s">
        <v>468</v>
      </c>
      <c r="B54" s="51" t="s">
        <v>439</v>
      </c>
      <c r="C54" s="1" t="s">
        <v>666</v>
      </c>
      <c r="D54" s="51" t="s">
        <v>2</v>
      </c>
      <c r="E54" s="8" t="s">
        <v>526</v>
      </c>
      <c r="F54" s="56">
        <v>1</v>
      </c>
      <c r="G54" s="56" t="s">
        <v>548</v>
      </c>
      <c r="H54" s="56"/>
      <c r="I54" s="56" t="s">
        <v>649</v>
      </c>
      <c r="J54" s="65">
        <v>0</v>
      </c>
      <c r="K54" s="65">
        <v>0</v>
      </c>
      <c r="L54" s="65">
        <v>0</v>
      </c>
      <c r="M54" s="65">
        <f t="shared" si="1"/>
        <v>0</v>
      </c>
      <c r="N54" s="65">
        <f t="shared" si="2"/>
        <v>0</v>
      </c>
      <c r="O54" s="14"/>
      <c r="P54" s="14"/>
      <c r="Q54" s="65">
        <v>0</v>
      </c>
      <c r="R54" s="85">
        <f t="shared" si="3"/>
        <v>0</v>
      </c>
      <c r="S54" s="14"/>
      <c r="T54" s="14"/>
      <c r="U54" s="14"/>
      <c r="V54" s="85">
        <v>0</v>
      </c>
      <c r="W54" s="85">
        <v>0</v>
      </c>
      <c r="X54" s="84">
        <f t="shared" si="4"/>
        <v>0</v>
      </c>
      <c r="Y54" s="84">
        <f t="shared" si="5"/>
        <v>0</v>
      </c>
      <c r="Z54" s="65">
        <v>0</v>
      </c>
      <c r="AA54" s="65">
        <f t="shared" si="0"/>
        <v>0</v>
      </c>
      <c r="AB54" s="99">
        <f t="shared" si="6"/>
        <v>0</v>
      </c>
      <c r="AC54" s="99">
        <f t="shared" si="7"/>
        <v>0</v>
      </c>
    </row>
    <row r="55" spans="1:29" s="3" customFormat="1" ht="15" customHeight="1" x14ac:dyDescent="0.3">
      <c r="A55" s="1" t="s">
        <v>160</v>
      </c>
      <c r="B55" s="1" t="s">
        <v>161</v>
      </c>
      <c r="C55" s="1" t="s">
        <v>681</v>
      </c>
      <c r="D55" s="1" t="s">
        <v>577</v>
      </c>
      <c r="E55" s="8" t="s">
        <v>409</v>
      </c>
      <c r="F55" s="8">
        <v>2</v>
      </c>
      <c r="G55" s="8" t="s">
        <v>553</v>
      </c>
      <c r="H55" s="8">
        <v>4000</v>
      </c>
      <c r="I55" s="8" t="s">
        <v>650</v>
      </c>
      <c r="J55" s="65">
        <v>0</v>
      </c>
      <c r="K55" s="65">
        <v>0</v>
      </c>
      <c r="L55" s="65">
        <v>0</v>
      </c>
      <c r="M55" s="65">
        <f t="shared" si="1"/>
        <v>0</v>
      </c>
      <c r="N55" s="65">
        <f t="shared" si="2"/>
        <v>0</v>
      </c>
      <c r="O55" s="14"/>
      <c r="P55" s="14"/>
      <c r="Q55" s="65">
        <v>0</v>
      </c>
      <c r="R55" s="85">
        <f t="shared" si="3"/>
        <v>0</v>
      </c>
      <c r="S55" s="14"/>
      <c r="T55" s="14"/>
      <c r="U55" s="14"/>
      <c r="V55" s="85">
        <v>0</v>
      </c>
      <c r="W55" s="85">
        <v>0</v>
      </c>
      <c r="X55" s="84">
        <f t="shared" si="4"/>
        <v>0</v>
      </c>
      <c r="Y55" s="84">
        <f t="shared" si="5"/>
        <v>0</v>
      </c>
      <c r="Z55" s="65">
        <v>0</v>
      </c>
      <c r="AA55" s="65">
        <f t="shared" si="0"/>
        <v>0</v>
      </c>
      <c r="AB55" s="99">
        <f t="shared" si="6"/>
        <v>0</v>
      </c>
      <c r="AC55" s="99">
        <f t="shared" si="7"/>
        <v>0</v>
      </c>
    </row>
    <row r="56" spans="1:29" s="3" customFormat="1" ht="15" customHeight="1" x14ac:dyDescent="0.3">
      <c r="A56" s="1" t="s">
        <v>162</v>
      </c>
      <c r="B56" s="1" t="s">
        <v>161</v>
      </c>
      <c r="C56" s="1" t="s">
        <v>681</v>
      </c>
      <c r="D56" s="1" t="s">
        <v>577</v>
      </c>
      <c r="E56" s="8" t="s">
        <v>409</v>
      </c>
      <c r="F56" s="8">
        <v>1</v>
      </c>
      <c r="G56" s="8" t="s">
        <v>553</v>
      </c>
      <c r="H56" s="8">
        <v>4000</v>
      </c>
      <c r="I56" s="8" t="s">
        <v>650</v>
      </c>
      <c r="J56" s="65">
        <v>0</v>
      </c>
      <c r="K56" s="65">
        <v>0</v>
      </c>
      <c r="L56" s="65">
        <v>0</v>
      </c>
      <c r="M56" s="65">
        <f t="shared" si="1"/>
        <v>0</v>
      </c>
      <c r="N56" s="65">
        <f t="shared" si="2"/>
        <v>0</v>
      </c>
      <c r="O56" s="14"/>
      <c r="P56" s="14"/>
      <c r="Q56" s="65">
        <v>0</v>
      </c>
      <c r="R56" s="85">
        <f t="shared" si="3"/>
        <v>0</v>
      </c>
      <c r="S56" s="14"/>
      <c r="T56" s="14"/>
      <c r="U56" s="14"/>
      <c r="V56" s="85">
        <v>0</v>
      </c>
      <c r="W56" s="85">
        <v>0</v>
      </c>
      <c r="X56" s="84">
        <f t="shared" si="4"/>
        <v>0</v>
      </c>
      <c r="Y56" s="84">
        <f t="shared" si="5"/>
        <v>0</v>
      </c>
      <c r="Z56" s="65">
        <v>0</v>
      </c>
      <c r="AA56" s="65">
        <f t="shared" si="0"/>
        <v>0</v>
      </c>
      <c r="AB56" s="99">
        <f t="shared" si="6"/>
        <v>0</v>
      </c>
      <c r="AC56" s="99">
        <f t="shared" si="7"/>
        <v>0</v>
      </c>
    </row>
    <row r="57" spans="1:29" s="3" customFormat="1" ht="15" customHeight="1" x14ac:dyDescent="0.3">
      <c r="A57" s="1" t="s">
        <v>163</v>
      </c>
      <c r="B57" s="1" t="s">
        <v>165</v>
      </c>
      <c r="C57" s="1" t="s">
        <v>681</v>
      </c>
      <c r="D57" s="1" t="s">
        <v>577</v>
      </c>
      <c r="E57" s="8" t="s">
        <v>409</v>
      </c>
      <c r="F57" s="8">
        <v>3</v>
      </c>
      <c r="G57" s="8" t="s">
        <v>553</v>
      </c>
      <c r="H57" s="8">
        <v>4000</v>
      </c>
      <c r="I57" s="8" t="s">
        <v>650</v>
      </c>
      <c r="J57" s="65">
        <v>0</v>
      </c>
      <c r="K57" s="65">
        <v>0</v>
      </c>
      <c r="L57" s="65">
        <v>0</v>
      </c>
      <c r="M57" s="65">
        <f t="shared" si="1"/>
        <v>0</v>
      </c>
      <c r="N57" s="65">
        <f t="shared" si="2"/>
        <v>0</v>
      </c>
      <c r="O57" s="14"/>
      <c r="P57" s="14"/>
      <c r="Q57" s="65">
        <v>0</v>
      </c>
      <c r="R57" s="85">
        <f t="shared" si="3"/>
        <v>0</v>
      </c>
      <c r="S57" s="14"/>
      <c r="T57" s="14"/>
      <c r="U57" s="14"/>
      <c r="V57" s="85">
        <v>0</v>
      </c>
      <c r="W57" s="85">
        <v>0</v>
      </c>
      <c r="X57" s="84">
        <f t="shared" si="4"/>
        <v>0</v>
      </c>
      <c r="Y57" s="84">
        <f t="shared" si="5"/>
        <v>0</v>
      </c>
      <c r="Z57" s="65">
        <v>0</v>
      </c>
      <c r="AA57" s="65">
        <f t="shared" si="0"/>
        <v>0</v>
      </c>
      <c r="AB57" s="99">
        <f t="shared" si="6"/>
        <v>0</v>
      </c>
      <c r="AC57" s="99">
        <f t="shared" si="7"/>
        <v>0</v>
      </c>
    </row>
    <row r="58" spans="1:29" s="3" customFormat="1" ht="15" customHeight="1" x14ac:dyDescent="0.3">
      <c r="A58" s="1" t="s">
        <v>164</v>
      </c>
      <c r="B58" s="1" t="s">
        <v>165</v>
      </c>
      <c r="C58" s="1" t="s">
        <v>681</v>
      </c>
      <c r="D58" s="1" t="s">
        <v>577</v>
      </c>
      <c r="E58" s="8" t="s">
        <v>409</v>
      </c>
      <c r="F58" s="8">
        <v>2</v>
      </c>
      <c r="G58" s="8" t="s">
        <v>553</v>
      </c>
      <c r="H58" s="8">
        <v>4000</v>
      </c>
      <c r="I58" s="8" t="s">
        <v>650</v>
      </c>
      <c r="J58" s="65">
        <v>0</v>
      </c>
      <c r="K58" s="65">
        <v>0</v>
      </c>
      <c r="L58" s="65">
        <v>0</v>
      </c>
      <c r="M58" s="65">
        <f t="shared" si="1"/>
        <v>0</v>
      </c>
      <c r="N58" s="65">
        <f t="shared" si="2"/>
        <v>0</v>
      </c>
      <c r="O58" s="14"/>
      <c r="P58" s="14"/>
      <c r="Q58" s="65">
        <v>0</v>
      </c>
      <c r="R58" s="85">
        <f t="shared" si="3"/>
        <v>0</v>
      </c>
      <c r="S58" s="14"/>
      <c r="T58" s="14"/>
      <c r="U58" s="14"/>
      <c r="V58" s="85">
        <v>0</v>
      </c>
      <c r="W58" s="85">
        <v>0</v>
      </c>
      <c r="X58" s="84">
        <f t="shared" si="4"/>
        <v>0</v>
      </c>
      <c r="Y58" s="84">
        <f t="shared" si="5"/>
        <v>0</v>
      </c>
      <c r="Z58" s="65">
        <v>0</v>
      </c>
      <c r="AA58" s="65">
        <f t="shared" si="0"/>
        <v>0</v>
      </c>
      <c r="AB58" s="99">
        <f t="shared" si="6"/>
        <v>0</v>
      </c>
      <c r="AC58" s="99">
        <f t="shared" si="7"/>
        <v>0</v>
      </c>
    </row>
    <row r="59" spans="1:29" s="3" customFormat="1" ht="15" customHeight="1" x14ac:dyDescent="0.3">
      <c r="A59" s="34" t="s">
        <v>166</v>
      </c>
      <c r="B59" s="34" t="s">
        <v>167</v>
      </c>
      <c r="C59" s="34" t="s">
        <v>674</v>
      </c>
      <c r="D59" s="76" t="s">
        <v>585</v>
      </c>
      <c r="E59" s="77" t="s">
        <v>94</v>
      </c>
      <c r="F59" s="33">
        <v>2</v>
      </c>
      <c r="G59" s="33"/>
      <c r="H59" s="33"/>
      <c r="I59" s="33" t="s">
        <v>523</v>
      </c>
      <c r="J59" s="65">
        <v>0</v>
      </c>
      <c r="K59" s="65">
        <v>0</v>
      </c>
      <c r="L59" s="65">
        <v>0</v>
      </c>
      <c r="M59" s="65">
        <f t="shared" si="1"/>
        <v>0</v>
      </c>
      <c r="N59" s="65">
        <f t="shared" si="2"/>
        <v>0</v>
      </c>
      <c r="O59" s="14"/>
      <c r="P59" s="14"/>
      <c r="Q59" s="65">
        <v>0</v>
      </c>
      <c r="R59" s="85">
        <f t="shared" si="3"/>
        <v>0</v>
      </c>
      <c r="S59" s="14"/>
      <c r="T59" s="14"/>
      <c r="U59" s="14"/>
      <c r="V59" s="85">
        <v>0</v>
      </c>
      <c r="W59" s="85">
        <v>0</v>
      </c>
      <c r="X59" s="84">
        <f t="shared" si="4"/>
        <v>0</v>
      </c>
      <c r="Y59" s="84">
        <f t="shared" si="5"/>
        <v>0</v>
      </c>
      <c r="Z59" s="65">
        <v>0</v>
      </c>
      <c r="AA59" s="65">
        <f t="shared" si="0"/>
        <v>0</v>
      </c>
      <c r="AB59" s="99">
        <f t="shared" si="6"/>
        <v>0</v>
      </c>
      <c r="AC59" s="99">
        <f t="shared" si="7"/>
        <v>0</v>
      </c>
    </row>
    <row r="60" spans="1:29" s="3" customFormat="1" ht="15" customHeight="1" x14ac:dyDescent="0.3">
      <c r="A60" s="1" t="s">
        <v>166</v>
      </c>
      <c r="B60" s="1" t="s">
        <v>168</v>
      </c>
      <c r="C60" s="1" t="s">
        <v>669</v>
      </c>
      <c r="D60" s="1" t="s">
        <v>586</v>
      </c>
      <c r="E60" s="8" t="s">
        <v>172</v>
      </c>
      <c r="F60" s="8">
        <v>1</v>
      </c>
      <c r="G60" s="66" t="s">
        <v>550</v>
      </c>
      <c r="H60" s="66">
        <v>3500</v>
      </c>
      <c r="I60" s="8" t="s">
        <v>650</v>
      </c>
      <c r="J60" s="65">
        <v>0</v>
      </c>
      <c r="K60" s="65">
        <v>0</v>
      </c>
      <c r="L60" s="65">
        <v>0</v>
      </c>
      <c r="M60" s="65">
        <f t="shared" si="1"/>
        <v>0</v>
      </c>
      <c r="N60" s="65">
        <f t="shared" si="2"/>
        <v>0</v>
      </c>
      <c r="O60" s="14"/>
      <c r="P60" s="14"/>
      <c r="Q60" s="65">
        <v>0</v>
      </c>
      <c r="R60" s="85">
        <f t="shared" si="3"/>
        <v>0</v>
      </c>
      <c r="S60" s="14"/>
      <c r="T60" s="14"/>
      <c r="U60" s="14"/>
      <c r="V60" s="85">
        <v>0</v>
      </c>
      <c r="W60" s="85">
        <v>0</v>
      </c>
      <c r="X60" s="84">
        <f t="shared" si="4"/>
        <v>0</v>
      </c>
      <c r="Y60" s="84">
        <f t="shared" si="5"/>
        <v>0</v>
      </c>
      <c r="Z60" s="65">
        <v>0</v>
      </c>
      <c r="AA60" s="65">
        <f t="shared" si="0"/>
        <v>0</v>
      </c>
      <c r="AB60" s="99">
        <f t="shared" si="6"/>
        <v>0</v>
      </c>
      <c r="AC60" s="99">
        <f t="shared" si="7"/>
        <v>0</v>
      </c>
    </row>
    <row r="61" spans="1:29" x14ac:dyDescent="0.3"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8"/>
      <c r="W61" s="98"/>
      <c r="X61" s="97"/>
      <c r="Y61" s="97"/>
      <c r="Z61" s="97"/>
      <c r="AA61" s="97"/>
      <c r="AB61" s="97"/>
      <c r="AC61" s="97"/>
    </row>
    <row r="62" spans="1:29" x14ac:dyDescent="0.3">
      <c r="J62" s="97"/>
      <c r="K62" s="97"/>
      <c r="L62" s="97"/>
      <c r="M62" s="97"/>
      <c r="N62" s="97"/>
      <c r="O62" s="32"/>
      <c r="P62" s="32"/>
      <c r="Q62" s="97"/>
      <c r="R62" s="97"/>
      <c r="S62" s="97"/>
      <c r="T62" s="97"/>
      <c r="U62" s="97"/>
      <c r="V62" s="98"/>
      <c r="W62" s="98"/>
      <c r="X62" s="97"/>
      <c r="Y62" s="97"/>
      <c r="Z62" s="97"/>
      <c r="AA62" s="97"/>
      <c r="AB62" s="97"/>
      <c r="AC62" s="97"/>
    </row>
    <row r="63" spans="1:29" ht="14.4" x14ac:dyDescent="0.3">
      <c r="B63" s="3"/>
      <c r="C63" s="3"/>
      <c r="D63" s="3"/>
      <c r="E63" s="4"/>
      <c r="F63" s="4">
        <f>SUM(F14:F62)</f>
        <v>123</v>
      </c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8"/>
      <c r="W63" s="98"/>
      <c r="X63" s="97"/>
      <c r="Y63" s="97"/>
      <c r="Z63" s="97"/>
      <c r="AA63" s="97"/>
      <c r="AB63" s="97"/>
      <c r="AC63" s="97"/>
    </row>
    <row r="64" spans="1:29" ht="14.4" x14ac:dyDescent="0.3">
      <c r="A64" s="36" t="s">
        <v>241</v>
      </c>
      <c r="O64" s="20"/>
      <c r="P64" s="20"/>
    </row>
    <row r="65" spans="1:16" ht="14.4" x14ac:dyDescent="0.3">
      <c r="A65" s="42" t="s">
        <v>389</v>
      </c>
      <c r="O65" s="20"/>
      <c r="P65" s="20"/>
    </row>
    <row r="68" spans="1:16" x14ac:dyDescent="0.3">
      <c r="O68" s="20"/>
      <c r="P68" s="20"/>
    </row>
    <row r="69" spans="1:16" x14ac:dyDescent="0.3">
      <c r="O69" s="20"/>
      <c r="P69" s="20"/>
    </row>
    <row r="70" spans="1:16" x14ac:dyDescent="0.3">
      <c r="O70" s="20"/>
      <c r="P70" s="20"/>
    </row>
    <row r="71" spans="1:16" x14ac:dyDescent="0.3">
      <c r="O71" s="20"/>
      <c r="P71" s="20"/>
    </row>
  </sheetData>
  <autoFilter ref="A13:AC60" xr:uid="{00000000-0009-0000-0000-000001000000}"/>
  <mergeCells count="5">
    <mergeCell ref="J12:N12"/>
    <mergeCell ref="O12:R12"/>
    <mergeCell ref="S12:Y12"/>
    <mergeCell ref="Z12:AA12"/>
    <mergeCell ref="AB12:AC12"/>
  </mergeCells>
  <printOptions gridLines="1"/>
  <pageMargins left="0.7" right="0.7" top="0.75" bottom="0.75" header="0.3" footer="0.3"/>
  <pageSetup paperSize="3"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D28"/>
  <sheetViews>
    <sheetView zoomScale="75" zoomScaleNormal="75" workbookViewId="0">
      <selection activeCell="G18" sqref="G18"/>
    </sheetView>
  </sheetViews>
  <sheetFormatPr defaultRowHeight="13.2" x14ac:dyDescent="0.25"/>
  <cols>
    <col min="1" max="1" width="22.109375" customWidth="1"/>
    <col min="2" max="2" width="20.6640625" customWidth="1"/>
    <col min="3" max="3" width="30.6640625" customWidth="1"/>
    <col min="4" max="4" width="18.44140625" customWidth="1"/>
    <col min="5" max="5" width="14.109375" style="46" customWidth="1"/>
    <col min="6" max="6" width="11.109375" style="46" customWidth="1"/>
    <col min="7" max="7" width="64.33203125" customWidth="1"/>
    <col min="8" max="8" width="13.6640625" customWidth="1"/>
    <col min="9" max="9" width="34.6640625" style="46" customWidth="1"/>
    <col min="10" max="29" width="16.6640625" customWidth="1"/>
  </cols>
  <sheetData>
    <row r="1" spans="1:29" s="3" customFormat="1" ht="15" customHeight="1" x14ac:dyDescent="0.3">
      <c r="E1" s="4"/>
      <c r="F1" s="4"/>
      <c r="I1" s="4"/>
      <c r="O1" s="13"/>
      <c r="P1" s="13"/>
      <c r="Q1" s="5"/>
      <c r="R1" s="5"/>
      <c r="S1" s="5"/>
      <c r="T1" s="5"/>
      <c r="U1" s="5"/>
      <c r="V1" s="5"/>
    </row>
    <row r="2" spans="1:29" s="3" customFormat="1" ht="21.75" customHeight="1" x14ac:dyDescent="0.3">
      <c r="E2" s="4"/>
      <c r="F2" s="4"/>
      <c r="I2" s="4"/>
      <c r="O2" s="13"/>
      <c r="P2" s="13"/>
      <c r="Q2" s="5"/>
      <c r="R2" s="5"/>
      <c r="S2" s="5"/>
      <c r="T2" s="5"/>
      <c r="U2" s="5"/>
      <c r="V2" s="5"/>
    </row>
    <row r="3" spans="1:29" s="3" customFormat="1" ht="21.75" customHeight="1" x14ac:dyDescent="0.3">
      <c r="E3" s="4"/>
      <c r="F3" s="4"/>
      <c r="I3" s="4"/>
      <c r="O3" s="13"/>
      <c r="P3" s="13"/>
      <c r="Q3" s="5"/>
      <c r="R3" s="5"/>
      <c r="S3" s="5"/>
      <c r="T3" s="5"/>
      <c r="U3" s="5"/>
      <c r="V3" s="5"/>
    </row>
    <row r="4" spans="1:29" s="3" customFormat="1" ht="21.75" customHeight="1" x14ac:dyDescent="0.3">
      <c r="E4" s="4"/>
      <c r="F4" s="4"/>
      <c r="I4" s="4"/>
      <c r="O4" s="13"/>
      <c r="P4" s="13"/>
      <c r="Q4" s="5"/>
      <c r="R4" s="5"/>
      <c r="S4" s="5"/>
      <c r="T4" s="5"/>
      <c r="U4" s="5"/>
      <c r="V4" s="5"/>
    </row>
    <row r="5" spans="1:29" s="3" customFormat="1" ht="21.75" customHeight="1" x14ac:dyDescent="0.3">
      <c r="E5" s="4"/>
      <c r="F5" s="4"/>
      <c r="I5" s="4"/>
      <c r="O5" s="13"/>
      <c r="P5" s="13"/>
      <c r="Q5" s="5"/>
      <c r="R5" s="5"/>
      <c r="S5" s="5"/>
      <c r="T5" s="5"/>
      <c r="U5" s="5"/>
      <c r="V5" s="5"/>
    </row>
    <row r="6" spans="1:29" s="3" customFormat="1" ht="21.75" customHeight="1" x14ac:dyDescent="0.3">
      <c r="E6" s="4"/>
      <c r="F6" s="4"/>
      <c r="I6" s="4"/>
      <c r="O6" s="13"/>
      <c r="P6" s="13"/>
      <c r="Q6" s="5"/>
      <c r="R6" s="5"/>
      <c r="S6" s="5"/>
      <c r="T6" s="5"/>
      <c r="U6" s="5"/>
      <c r="V6" s="5"/>
    </row>
    <row r="7" spans="1:29" s="3" customFormat="1" ht="18.75" customHeight="1" x14ac:dyDescent="0.3">
      <c r="E7" s="4"/>
      <c r="F7" s="4"/>
      <c r="I7" s="4"/>
      <c r="O7" s="13"/>
      <c r="P7" s="13"/>
      <c r="Q7" s="5"/>
      <c r="R7" s="5"/>
      <c r="S7" s="5"/>
      <c r="T7" s="5"/>
      <c r="U7" s="5"/>
      <c r="V7" s="5"/>
    </row>
    <row r="8" spans="1:29" s="3" customFormat="1" ht="15" customHeight="1" x14ac:dyDescent="0.3">
      <c r="E8" s="4"/>
      <c r="F8" s="4"/>
      <c r="I8" s="4"/>
      <c r="O8" s="13"/>
      <c r="P8" s="13"/>
      <c r="Q8" s="5"/>
      <c r="R8" s="5"/>
      <c r="S8" s="5"/>
      <c r="T8" s="5"/>
      <c r="U8" s="5"/>
      <c r="V8" s="5"/>
    </row>
    <row r="9" spans="1:29" s="3" customFormat="1" ht="15" customHeight="1" x14ac:dyDescent="0.3">
      <c r="E9" s="4"/>
      <c r="F9" s="4"/>
      <c r="I9" s="4"/>
      <c r="O9" s="13"/>
      <c r="P9" s="13"/>
      <c r="Q9" s="5"/>
      <c r="R9" s="5"/>
      <c r="S9" s="5"/>
      <c r="T9" s="5"/>
      <c r="U9" s="5"/>
      <c r="V9" s="5"/>
    </row>
    <row r="10" spans="1:29" s="3" customFormat="1" ht="17.25" customHeight="1" x14ac:dyDescent="0.3">
      <c r="A10" s="11" t="s">
        <v>630</v>
      </c>
      <c r="D10" s="74" t="s">
        <v>645</v>
      </c>
      <c r="E10" s="59"/>
      <c r="F10" s="59"/>
      <c r="G10" s="57"/>
      <c r="H10" s="70"/>
      <c r="I10" s="70"/>
      <c r="J10" s="101"/>
      <c r="K10" s="101"/>
      <c r="L10" s="101"/>
      <c r="M10" s="101"/>
      <c r="N10" s="101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1"/>
      <c r="AA10" s="101"/>
      <c r="AB10" s="101"/>
      <c r="AC10" s="101"/>
    </row>
    <row r="11" spans="1:29" s="3" customFormat="1" ht="17.25" customHeight="1" x14ac:dyDescent="0.3">
      <c r="A11" s="2">
        <v>43041</v>
      </c>
      <c r="B11" s="31"/>
      <c r="C11" s="73"/>
      <c r="D11" s="31"/>
      <c r="E11" s="59"/>
      <c r="F11" s="59"/>
      <c r="G11" s="57"/>
      <c r="H11" s="70"/>
      <c r="I11" s="70"/>
      <c r="J11" s="63"/>
      <c r="K11" s="63"/>
      <c r="L11" s="63"/>
      <c r="M11" s="63"/>
      <c r="N11" s="63"/>
      <c r="O11" s="100"/>
      <c r="P11" s="100"/>
      <c r="Q11" s="63"/>
      <c r="R11" s="100"/>
      <c r="S11" s="100"/>
      <c r="T11" s="100"/>
      <c r="U11" s="100"/>
      <c r="V11" s="63"/>
      <c r="W11" s="63"/>
      <c r="X11" s="63"/>
      <c r="Y11" s="63"/>
      <c r="Z11" s="63"/>
      <c r="AA11" s="63"/>
      <c r="AB11" s="63"/>
      <c r="AC11" s="63"/>
    </row>
    <row r="12" spans="1:29" s="3" customFormat="1" ht="17.25" customHeight="1" x14ac:dyDescent="0.3">
      <c r="A12" s="2"/>
      <c r="B12" s="31"/>
      <c r="C12" s="73"/>
      <c r="D12" s="31"/>
      <c r="E12" s="59"/>
      <c r="F12" s="59"/>
      <c r="G12" s="57"/>
      <c r="H12" s="70"/>
      <c r="I12" s="70"/>
      <c r="J12" s="121" t="s">
        <v>623</v>
      </c>
      <c r="K12" s="121"/>
      <c r="L12" s="121"/>
      <c r="M12" s="121"/>
      <c r="N12" s="121"/>
      <c r="O12" s="122" t="s">
        <v>624</v>
      </c>
      <c r="P12" s="122"/>
      <c r="Q12" s="122"/>
      <c r="R12" s="122"/>
      <c r="S12" s="123" t="s">
        <v>625</v>
      </c>
      <c r="T12" s="123"/>
      <c r="U12" s="123"/>
      <c r="V12" s="123"/>
      <c r="W12" s="123"/>
      <c r="X12" s="123"/>
      <c r="Y12" s="123"/>
      <c r="Z12" s="124" t="s">
        <v>626</v>
      </c>
      <c r="AA12" s="124"/>
      <c r="AB12" s="121" t="s">
        <v>627</v>
      </c>
      <c r="AC12" s="121"/>
    </row>
    <row r="13" spans="1:29" s="3" customFormat="1" ht="32.4" customHeight="1" x14ac:dyDescent="0.3">
      <c r="A13" s="94" t="s">
        <v>0</v>
      </c>
      <c r="B13" s="94" t="s">
        <v>1</v>
      </c>
      <c r="C13" s="94" t="s">
        <v>619</v>
      </c>
      <c r="D13" s="94" t="s">
        <v>171</v>
      </c>
      <c r="E13" s="95" t="s">
        <v>516</v>
      </c>
      <c r="F13" s="95" t="s">
        <v>554</v>
      </c>
      <c r="G13" s="95" t="s">
        <v>727</v>
      </c>
      <c r="H13" s="95" t="s">
        <v>602</v>
      </c>
      <c r="I13" s="95" t="s">
        <v>521</v>
      </c>
      <c r="J13" s="7" t="s">
        <v>539</v>
      </c>
      <c r="K13" s="7" t="s">
        <v>540</v>
      </c>
      <c r="L13" s="7" t="s">
        <v>541</v>
      </c>
      <c r="M13" s="7" t="s">
        <v>542</v>
      </c>
      <c r="N13" s="7" t="s">
        <v>546</v>
      </c>
      <c r="O13" s="92" t="s">
        <v>5</v>
      </c>
      <c r="P13" s="92" t="s">
        <v>84</v>
      </c>
      <c r="Q13" s="93" t="s">
        <v>540</v>
      </c>
      <c r="R13" s="92" t="s">
        <v>620</v>
      </c>
      <c r="S13" s="89" t="s">
        <v>170</v>
      </c>
      <c r="T13" s="89" t="s">
        <v>517</v>
      </c>
      <c r="U13" s="89" t="s">
        <v>615</v>
      </c>
      <c r="V13" s="90" t="s">
        <v>539</v>
      </c>
      <c r="W13" s="90" t="s">
        <v>540</v>
      </c>
      <c r="X13" s="91" t="s">
        <v>542</v>
      </c>
      <c r="Y13" s="91" t="s">
        <v>622</v>
      </c>
      <c r="Z13" s="88" t="s">
        <v>543</v>
      </c>
      <c r="AA13" s="88" t="s">
        <v>544</v>
      </c>
      <c r="AB13" s="7" t="s">
        <v>546</v>
      </c>
      <c r="AC13" s="7" t="s">
        <v>545</v>
      </c>
    </row>
    <row r="14" spans="1:29" s="3" customFormat="1" ht="15" customHeight="1" x14ac:dyDescent="0.3">
      <c r="A14" s="51" t="s">
        <v>464</v>
      </c>
      <c r="B14" s="51" t="s">
        <v>386</v>
      </c>
      <c r="C14" s="51" t="s">
        <v>685</v>
      </c>
      <c r="D14" s="51" t="s">
        <v>442</v>
      </c>
      <c r="E14" s="64" t="s">
        <v>526</v>
      </c>
      <c r="F14" s="56">
        <v>1</v>
      </c>
      <c r="G14" s="56" t="s">
        <v>565</v>
      </c>
      <c r="H14" s="56">
        <v>3500</v>
      </c>
      <c r="I14" s="8" t="s">
        <v>650</v>
      </c>
      <c r="J14" s="65">
        <v>0</v>
      </c>
      <c r="K14" s="65">
        <v>0</v>
      </c>
      <c r="L14" s="65">
        <v>0</v>
      </c>
      <c r="M14" s="65">
        <f>+J14+K14+L14</f>
        <v>0</v>
      </c>
      <c r="N14" s="65">
        <f>+M14*F14</f>
        <v>0</v>
      </c>
      <c r="O14" s="14"/>
      <c r="P14" s="14"/>
      <c r="Q14" s="85">
        <v>0</v>
      </c>
      <c r="R14" s="85">
        <f>+Q14*P14</f>
        <v>0</v>
      </c>
      <c r="S14" s="21"/>
      <c r="T14" s="21"/>
      <c r="U14" s="21"/>
      <c r="V14" s="85">
        <v>0</v>
      </c>
      <c r="W14" s="104">
        <v>0</v>
      </c>
      <c r="X14" s="104">
        <f>+W14+V14</f>
        <v>0</v>
      </c>
      <c r="Y14" s="104">
        <f>+X14*U14</f>
        <v>0</v>
      </c>
      <c r="Z14" s="37">
        <v>0</v>
      </c>
      <c r="AA14" s="37">
        <f>+Z14*F14</f>
        <v>0</v>
      </c>
      <c r="AB14" s="103">
        <f>+N14+R14+Y14</f>
        <v>0</v>
      </c>
      <c r="AC14" s="103">
        <f>+AB14-AA14</f>
        <v>0</v>
      </c>
    </row>
    <row r="15" spans="1:29" s="3" customFormat="1" ht="15" customHeight="1" x14ac:dyDescent="0.3">
      <c r="A15" s="1" t="s">
        <v>117</v>
      </c>
      <c r="B15" s="1" t="s">
        <v>386</v>
      </c>
      <c r="C15" s="51" t="s">
        <v>685</v>
      </c>
      <c r="D15" s="1" t="s">
        <v>173</v>
      </c>
      <c r="E15" s="64" t="s">
        <v>526</v>
      </c>
      <c r="F15" s="8">
        <v>2</v>
      </c>
      <c r="G15" s="8" t="s">
        <v>551</v>
      </c>
      <c r="H15" s="8">
        <v>3500</v>
      </c>
      <c r="I15" s="8" t="s">
        <v>650</v>
      </c>
      <c r="J15" s="65">
        <v>0</v>
      </c>
      <c r="K15" s="65">
        <v>0</v>
      </c>
      <c r="L15" s="65">
        <v>0</v>
      </c>
      <c r="M15" s="65">
        <f t="shared" ref="M15:M20" si="0">+J15+K15+L15</f>
        <v>0</v>
      </c>
      <c r="N15" s="65">
        <f t="shared" ref="N15:N20" si="1">+M15*F15</f>
        <v>0</v>
      </c>
      <c r="O15" s="14"/>
      <c r="P15" s="14"/>
      <c r="Q15" s="85">
        <v>0</v>
      </c>
      <c r="R15" s="85">
        <f t="shared" ref="R15:R20" si="2">+Q15*P15</f>
        <v>0</v>
      </c>
      <c r="S15" s="68" t="s">
        <v>174</v>
      </c>
      <c r="T15" s="68" t="s">
        <v>621</v>
      </c>
      <c r="U15" s="68">
        <v>1</v>
      </c>
      <c r="V15" s="85">
        <v>0</v>
      </c>
      <c r="W15" s="104">
        <v>0</v>
      </c>
      <c r="X15" s="104">
        <f t="shared" ref="X15:X20" si="3">+W15+V15</f>
        <v>0</v>
      </c>
      <c r="Y15" s="104">
        <f t="shared" ref="Y15:Y20" si="4">+X15*U15</f>
        <v>0</v>
      </c>
      <c r="Z15" s="37">
        <v>0</v>
      </c>
      <c r="AA15" s="37">
        <f t="shared" ref="AA15:AA20" si="5">+Z15*F15</f>
        <v>0</v>
      </c>
      <c r="AB15" s="103">
        <f t="shared" ref="AB15:AB20" si="6">+N15+R15+Y15</f>
        <v>0</v>
      </c>
      <c r="AC15" s="103">
        <f t="shared" ref="AC15:AC20" si="7">+AB15-AA15</f>
        <v>0</v>
      </c>
    </row>
    <row r="16" spans="1:29" s="3" customFormat="1" ht="15" customHeight="1" x14ac:dyDescent="0.3">
      <c r="A16" s="1" t="s">
        <v>388</v>
      </c>
      <c r="B16" s="1" t="s">
        <v>44</v>
      </c>
      <c r="C16" s="1" t="s">
        <v>679</v>
      </c>
      <c r="D16" s="1" t="s">
        <v>173</v>
      </c>
      <c r="E16" s="64" t="s">
        <v>526</v>
      </c>
      <c r="F16" s="8">
        <v>1</v>
      </c>
      <c r="G16" s="8" t="s">
        <v>528</v>
      </c>
      <c r="H16" s="8">
        <v>3500</v>
      </c>
      <c r="I16" s="8" t="s">
        <v>650</v>
      </c>
      <c r="J16" s="65">
        <v>0</v>
      </c>
      <c r="K16" s="65">
        <v>0</v>
      </c>
      <c r="L16" s="65">
        <v>0</v>
      </c>
      <c r="M16" s="65">
        <f t="shared" si="0"/>
        <v>0</v>
      </c>
      <c r="N16" s="65">
        <f t="shared" si="1"/>
        <v>0</v>
      </c>
      <c r="O16" s="14"/>
      <c r="P16" s="14"/>
      <c r="Q16" s="85">
        <v>0</v>
      </c>
      <c r="R16" s="85">
        <f t="shared" si="2"/>
        <v>0</v>
      </c>
      <c r="S16" s="21"/>
      <c r="T16" s="21"/>
      <c r="U16" s="21"/>
      <c r="V16" s="85">
        <v>0</v>
      </c>
      <c r="W16" s="104">
        <v>0</v>
      </c>
      <c r="X16" s="104">
        <f t="shared" si="3"/>
        <v>0</v>
      </c>
      <c r="Y16" s="104">
        <f t="shared" si="4"/>
        <v>0</v>
      </c>
      <c r="Z16" s="37">
        <v>0</v>
      </c>
      <c r="AA16" s="37">
        <f t="shared" si="5"/>
        <v>0</v>
      </c>
      <c r="AB16" s="103">
        <f t="shared" si="6"/>
        <v>0</v>
      </c>
      <c r="AC16" s="103">
        <f t="shared" si="7"/>
        <v>0</v>
      </c>
    </row>
    <row r="17" spans="1:30" s="3" customFormat="1" ht="15" customHeight="1" x14ac:dyDescent="0.3">
      <c r="A17" s="1" t="s">
        <v>208</v>
      </c>
      <c r="B17" s="1" t="s">
        <v>119</v>
      </c>
      <c r="C17" s="1" t="s">
        <v>686</v>
      </c>
      <c r="D17" s="1" t="s">
        <v>578</v>
      </c>
      <c r="E17" s="8" t="s">
        <v>519</v>
      </c>
      <c r="F17" s="8">
        <v>2</v>
      </c>
      <c r="G17" s="67" t="s">
        <v>555</v>
      </c>
      <c r="H17" s="67">
        <v>2700</v>
      </c>
      <c r="I17" s="8" t="s">
        <v>650</v>
      </c>
      <c r="J17" s="65">
        <v>0</v>
      </c>
      <c r="K17" s="65">
        <v>0</v>
      </c>
      <c r="L17" s="65">
        <v>0</v>
      </c>
      <c r="M17" s="65">
        <f t="shared" si="0"/>
        <v>0</v>
      </c>
      <c r="N17" s="65">
        <f t="shared" si="1"/>
        <v>0</v>
      </c>
      <c r="O17" s="14"/>
      <c r="P17" s="14"/>
      <c r="Q17" s="85">
        <v>0</v>
      </c>
      <c r="R17" s="85">
        <f t="shared" si="2"/>
        <v>0</v>
      </c>
      <c r="S17" s="9"/>
      <c r="T17" s="72"/>
      <c r="U17" s="75"/>
      <c r="V17" s="85">
        <v>0</v>
      </c>
      <c r="W17" s="104">
        <v>0</v>
      </c>
      <c r="X17" s="104">
        <f t="shared" si="3"/>
        <v>0</v>
      </c>
      <c r="Y17" s="104">
        <f t="shared" si="4"/>
        <v>0</v>
      </c>
      <c r="Z17" s="37">
        <v>0</v>
      </c>
      <c r="AA17" s="37">
        <f t="shared" si="5"/>
        <v>0</v>
      </c>
      <c r="AB17" s="103">
        <f t="shared" si="6"/>
        <v>0</v>
      </c>
      <c r="AC17" s="103">
        <f t="shared" si="7"/>
        <v>0</v>
      </c>
    </row>
    <row r="18" spans="1:30" s="3" customFormat="1" ht="15" customHeight="1" x14ac:dyDescent="0.3">
      <c r="A18" s="1" t="s">
        <v>209</v>
      </c>
      <c r="B18" s="1" t="s">
        <v>120</v>
      </c>
      <c r="C18" s="1" t="s">
        <v>687</v>
      </c>
      <c r="D18" s="1" t="s">
        <v>610</v>
      </c>
      <c r="E18" s="8" t="s">
        <v>556</v>
      </c>
      <c r="F18" s="8">
        <v>1</v>
      </c>
      <c r="G18" s="62" t="s">
        <v>557</v>
      </c>
      <c r="H18" s="62">
        <v>2700</v>
      </c>
      <c r="I18" s="8" t="s">
        <v>650</v>
      </c>
      <c r="J18" s="65">
        <v>0</v>
      </c>
      <c r="K18" s="65">
        <v>0</v>
      </c>
      <c r="L18" s="65">
        <v>0</v>
      </c>
      <c r="M18" s="65">
        <f t="shared" si="0"/>
        <v>0</v>
      </c>
      <c r="N18" s="65">
        <f t="shared" si="1"/>
        <v>0</v>
      </c>
      <c r="O18" s="14" t="s">
        <v>211</v>
      </c>
      <c r="P18" s="14" t="s">
        <v>94</v>
      </c>
      <c r="Q18" s="85">
        <v>0</v>
      </c>
      <c r="R18" s="85" t="e">
        <f t="shared" si="2"/>
        <v>#VALUE!</v>
      </c>
      <c r="S18" s="9"/>
      <c r="T18" s="72"/>
      <c r="U18" s="75"/>
      <c r="V18" s="85">
        <v>0</v>
      </c>
      <c r="W18" s="104">
        <v>0</v>
      </c>
      <c r="X18" s="104">
        <f t="shared" si="3"/>
        <v>0</v>
      </c>
      <c r="Y18" s="104">
        <f t="shared" si="4"/>
        <v>0</v>
      </c>
      <c r="Z18" s="37">
        <v>0</v>
      </c>
      <c r="AA18" s="37">
        <f t="shared" si="5"/>
        <v>0</v>
      </c>
      <c r="AB18" s="103" t="e">
        <f t="shared" si="6"/>
        <v>#VALUE!</v>
      </c>
      <c r="AC18" s="103" t="e">
        <f t="shared" si="7"/>
        <v>#VALUE!</v>
      </c>
    </row>
    <row r="19" spans="1:30" s="3" customFormat="1" ht="15" customHeight="1" x14ac:dyDescent="0.3">
      <c r="A19" s="1" t="s">
        <v>210</v>
      </c>
      <c r="B19" s="1" t="s">
        <v>121</v>
      </c>
      <c r="C19" s="1" t="s">
        <v>686</v>
      </c>
      <c r="D19" s="1" t="s">
        <v>578</v>
      </c>
      <c r="E19" s="8" t="s">
        <v>519</v>
      </c>
      <c r="F19" s="8">
        <v>10</v>
      </c>
      <c r="G19" s="67" t="s">
        <v>555</v>
      </c>
      <c r="H19" s="67">
        <v>2700</v>
      </c>
      <c r="I19" s="8" t="s">
        <v>650</v>
      </c>
      <c r="J19" s="65">
        <v>0</v>
      </c>
      <c r="K19" s="65">
        <v>0</v>
      </c>
      <c r="L19" s="65">
        <v>0</v>
      </c>
      <c r="M19" s="65">
        <f t="shared" si="0"/>
        <v>0</v>
      </c>
      <c r="N19" s="65">
        <f t="shared" si="1"/>
        <v>0</v>
      </c>
      <c r="O19" s="14"/>
      <c r="P19" s="14"/>
      <c r="Q19" s="85">
        <v>0</v>
      </c>
      <c r="R19" s="85">
        <f t="shared" si="2"/>
        <v>0</v>
      </c>
      <c r="S19" s="9"/>
      <c r="T19" s="72"/>
      <c r="U19" s="75"/>
      <c r="V19" s="85">
        <v>0</v>
      </c>
      <c r="W19" s="104">
        <v>0</v>
      </c>
      <c r="X19" s="104">
        <f t="shared" si="3"/>
        <v>0</v>
      </c>
      <c r="Y19" s="104">
        <f t="shared" si="4"/>
        <v>0</v>
      </c>
      <c r="Z19" s="37">
        <v>0</v>
      </c>
      <c r="AA19" s="37">
        <f t="shared" si="5"/>
        <v>0</v>
      </c>
      <c r="AB19" s="103">
        <f t="shared" si="6"/>
        <v>0</v>
      </c>
      <c r="AC19" s="103">
        <f t="shared" si="7"/>
        <v>0</v>
      </c>
    </row>
    <row r="20" spans="1:30" s="3" customFormat="1" ht="15" customHeight="1" x14ac:dyDescent="0.3">
      <c r="A20" s="34" t="s">
        <v>387</v>
      </c>
      <c r="B20" s="34" t="s">
        <v>122</v>
      </c>
      <c r="C20" s="34" t="s">
        <v>688</v>
      </c>
      <c r="D20" s="34" t="s">
        <v>585</v>
      </c>
      <c r="E20" s="33" t="s">
        <v>94</v>
      </c>
      <c r="F20" s="33">
        <v>1</v>
      </c>
      <c r="G20" s="34"/>
      <c r="H20" s="34"/>
      <c r="I20" s="33" t="s">
        <v>587</v>
      </c>
      <c r="J20" s="65">
        <v>0</v>
      </c>
      <c r="K20" s="65">
        <v>0</v>
      </c>
      <c r="L20" s="65">
        <v>0</v>
      </c>
      <c r="M20" s="65">
        <f t="shared" si="0"/>
        <v>0</v>
      </c>
      <c r="N20" s="65">
        <f t="shared" si="1"/>
        <v>0</v>
      </c>
      <c r="O20" s="14"/>
      <c r="P20" s="14"/>
      <c r="Q20" s="85">
        <v>0</v>
      </c>
      <c r="R20" s="85">
        <f t="shared" si="2"/>
        <v>0</v>
      </c>
      <c r="S20" s="75"/>
      <c r="T20" s="75"/>
      <c r="U20" s="75"/>
      <c r="V20" s="85">
        <v>0</v>
      </c>
      <c r="W20" s="104">
        <v>0</v>
      </c>
      <c r="X20" s="104">
        <f t="shared" si="3"/>
        <v>0</v>
      </c>
      <c r="Y20" s="104">
        <f t="shared" si="4"/>
        <v>0</v>
      </c>
      <c r="Z20" s="37">
        <v>0</v>
      </c>
      <c r="AA20" s="37">
        <f t="shared" si="5"/>
        <v>0</v>
      </c>
      <c r="AB20" s="103">
        <f t="shared" si="6"/>
        <v>0</v>
      </c>
      <c r="AC20" s="103">
        <f t="shared" si="7"/>
        <v>0</v>
      </c>
      <c r="AD20" s="26"/>
    </row>
    <row r="21" spans="1:30" s="3" customFormat="1" ht="14.4" x14ac:dyDescent="0.3">
      <c r="E21" s="4"/>
      <c r="F21" s="4"/>
      <c r="I21" s="4"/>
      <c r="Y21" s="104"/>
      <c r="Z21" s="37"/>
      <c r="AA21" s="37"/>
    </row>
    <row r="22" spans="1:30" s="3" customFormat="1" ht="14.4" x14ac:dyDescent="0.3">
      <c r="E22" s="4"/>
      <c r="F22" s="4"/>
      <c r="I22" s="4"/>
    </row>
    <row r="23" spans="1:30" s="3" customFormat="1" ht="14.4" x14ac:dyDescent="0.3">
      <c r="E23" s="4"/>
      <c r="F23" s="4">
        <f>SUM(F14:F22)</f>
        <v>18</v>
      </c>
      <c r="G23" s="20"/>
      <c r="H23" s="20"/>
      <c r="I23" s="19"/>
      <c r="J23" s="20"/>
      <c r="K23" s="20"/>
      <c r="L23" s="20"/>
      <c r="M23" s="20"/>
      <c r="N23" s="20"/>
      <c r="O23" s="20"/>
      <c r="P23" s="20"/>
      <c r="Q23" s="22"/>
      <c r="R23" s="23"/>
    </row>
    <row r="24" spans="1:30" s="3" customFormat="1" ht="14.4" x14ac:dyDescent="0.3">
      <c r="B24" s="20"/>
      <c r="C24" s="20"/>
      <c r="D24" s="20"/>
      <c r="E24" s="19"/>
      <c r="F24" s="19"/>
      <c r="G24" s="20"/>
      <c r="H24" s="20"/>
      <c r="I24" s="19"/>
      <c r="J24" s="20"/>
      <c r="K24" s="20"/>
      <c r="L24" s="20"/>
      <c r="M24" s="20"/>
      <c r="N24" s="20"/>
      <c r="O24" s="20"/>
      <c r="P24" s="20"/>
      <c r="Q24" s="22"/>
      <c r="R24" s="24"/>
    </row>
    <row r="25" spans="1:30" s="3" customFormat="1" ht="14.4" x14ac:dyDescent="0.3">
      <c r="A25" s="36" t="s">
        <v>241</v>
      </c>
      <c r="E25" s="4"/>
      <c r="F25" s="4"/>
      <c r="I25" s="4"/>
    </row>
    <row r="26" spans="1:30" s="3" customFormat="1" ht="14.4" x14ac:dyDescent="0.3">
      <c r="E26" s="4"/>
      <c r="F26" s="4"/>
      <c r="I26" s="4"/>
    </row>
    <row r="27" spans="1:30" s="3" customFormat="1" ht="14.4" x14ac:dyDescent="0.3">
      <c r="E27" s="4"/>
      <c r="F27" s="4"/>
      <c r="I27" s="4"/>
    </row>
    <row r="28" spans="1:30" s="35" customFormat="1" ht="13.8" x14ac:dyDescent="0.25">
      <c r="E28" s="50"/>
      <c r="F28" s="50"/>
      <c r="I28" s="50"/>
    </row>
  </sheetData>
  <mergeCells count="5">
    <mergeCell ref="J12:N12"/>
    <mergeCell ref="O12:R12"/>
    <mergeCell ref="S12:Y12"/>
    <mergeCell ref="Z12:AA12"/>
    <mergeCell ref="AB12:AC12"/>
  </mergeCells>
  <printOptions gridLines="1"/>
  <pageMargins left="0.7" right="0.7" top="0.75" bottom="0.75" header="0.3" footer="0.3"/>
  <pageSetup paperSize="3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D65536"/>
  <sheetViews>
    <sheetView zoomScale="75" zoomScaleNormal="75" workbookViewId="0">
      <selection activeCell="G29" sqref="G28:G29"/>
    </sheetView>
  </sheetViews>
  <sheetFormatPr defaultRowHeight="13.2" x14ac:dyDescent="0.25"/>
  <cols>
    <col min="1" max="1" width="26" customWidth="1"/>
    <col min="2" max="2" width="20.6640625" customWidth="1"/>
    <col min="3" max="3" width="30.6640625" customWidth="1"/>
    <col min="4" max="4" width="25.6640625" customWidth="1"/>
    <col min="5" max="5" width="14" style="46" customWidth="1"/>
    <col min="6" max="6" width="12.5546875" style="46" customWidth="1"/>
    <col min="7" max="7" width="60.6640625" style="46" customWidth="1"/>
    <col min="8" max="8" width="13.6640625" style="46" customWidth="1"/>
    <col min="9" max="9" width="32.6640625" style="46" customWidth="1"/>
    <col min="10" max="17" width="16.6640625" customWidth="1"/>
    <col min="18" max="18" width="16.6640625" style="40" customWidth="1"/>
    <col min="19" max="21" width="16.6640625" style="29" customWidth="1"/>
    <col min="22" max="29" width="16.6640625" customWidth="1"/>
  </cols>
  <sheetData>
    <row r="1" spans="1:29" s="3" customFormat="1" ht="15" customHeight="1" x14ac:dyDescent="0.3">
      <c r="E1" s="4"/>
      <c r="F1" s="4"/>
      <c r="G1" s="4"/>
      <c r="H1" s="4"/>
      <c r="I1" s="4"/>
      <c r="O1" s="13"/>
      <c r="P1" s="13"/>
      <c r="Q1" s="5"/>
      <c r="R1" s="5"/>
      <c r="S1" s="28"/>
      <c r="T1" s="28"/>
      <c r="U1" s="28"/>
      <c r="V1" s="5"/>
      <c r="W1" s="5"/>
      <c r="X1" s="5"/>
      <c r="Y1" s="5"/>
      <c r="AC1" s="5"/>
    </row>
    <row r="2" spans="1:29" s="3" customFormat="1" ht="21.75" customHeight="1" x14ac:dyDescent="0.3">
      <c r="E2" s="4"/>
      <c r="F2" s="4"/>
      <c r="G2" s="4"/>
      <c r="H2" s="4"/>
      <c r="I2" s="4"/>
      <c r="O2" s="13"/>
      <c r="P2" s="13"/>
      <c r="Q2" s="5"/>
      <c r="R2" s="5"/>
      <c r="S2" s="28"/>
      <c r="T2" s="28"/>
      <c r="U2" s="28"/>
      <c r="V2" s="5"/>
      <c r="W2" s="5"/>
      <c r="X2" s="5"/>
      <c r="Y2" s="5"/>
      <c r="AC2" s="5"/>
    </row>
    <row r="3" spans="1:29" s="3" customFormat="1" ht="21.75" customHeight="1" x14ac:dyDescent="0.3">
      <c r="E3" s="4"/>
      <c r="F3" s="4"/>
      <c r="G3" s="4"/>
      <c r="H3" s="4"/>
      <c r="I3" s="4"/>
      <c r="O3" s="13"/>
      <c r="P3" s="13"/>
      <c r="Q3" s="5"/>
      <c r="R3" s="5"/>
      <c r="S3" s="28"/>
      <c r="T3" s="28"/>
      <c r="U3" s="28"/>
      <c r="V3" s="5"/>
      <c r="W3" s="5"/>
      <c r="X3" s="5"/>
      <c r="Y3" s="5"/>
      <c r="AC3" s="5"/>
    </row>
    <row r="4" spans="1:29" s="3" customFormat="1" ht="21.75" customHeight="1" x14ac:dyDescent="0.3">
      <c r="E4" s="4"/>
      <c r="F4" s="4"/>
      <c r="G4" s="4"/>
      <c r="H4" s="4"/>
      <c r="I4" s="4"/>
      <c r="O4" s="13"/>
      <c r="P4" s="13"/>
      <c r="Q4" s="5"/>
      <c r="R4" s="5"/>
      <c r="S4" s="28"/>
      <c r="T4" s="28"/>
      <c r="U4" s="28"/>
      <c r="V4" s="5"/>
      <c r="W4" s="5"/>
      <c r="X4" s="5"/>
      <c r="Y4" s="5"/>
      <c r="AC4" s="5"/>
    </row>
    <row r="5" spans="1:29" s="3" customFormat="1" ht="21.75" customHeight="1" x14ac:dyDescent="0.3">
      <c r="E5" s="4"/>
      <c r="F5" s="4"/>
      <c r="G5" s="4"/>
      <c r="H5" s="4"/>
      <c r="I5" s="4"/>
      <c r="O5" s="13"/>
      <c r="P5" s="13"/>
      <c r="Q5" s="5"/>
      <c r="R5" s="5"/>
      <c r="S5" s="28"/>
      <c r="T5" s="28"/>
      <c r="U5" s="28"/>
      <c r="V5" s="5"/>
      <c r="W5" s="5"/>
      <c r="X5" s="5"/>
      <c r="Y5" s="5"/>
      <c r="AC5" s="5"/>
    </row>
    <row r="6" spans="1:29" s="3" customFormat="1" ht="21.75" customHeight="1" x14ac:dyDescent="0.3">
      <c r="E6" s="4"/>
      <c r="F6" s="4"/>
      <c r="G6" s="4"/>
      <c r="H6" s="4"/>
      <c r="I6" s="4"/>
      <c r="O6" s="13"/>
      <c r="P6" s="13"/>
      <c r="Q6" s="5"/>
      <c r="R6" s="5"/>
      <c r="S6" s="28"/>
      <c r="T6" s="28"/>
      <c r="U6" s="28"/>
      <c r="V6" s="5"/>
      <c r="W6" s="5"/>
      <c r="X6" s="5"/>
      <c r="Y6" s="5"/>
      <c r="AC6" s="5"/>
    </row>
    <row r="7" spans="1:29" s="3" customFormat="1" ht="18.75" customHeight="1" x14ac:dyDescent="0.3">
      <c r="E7" s="4"/>
      <c r="F7" s="4"/>
      <c r="G7" s="4"/>
      <c r="H7" s="4"/>
      <c r="I7" s="4"/>
      <c r="O7" s="13"/>
      <c r="P7" s="13"/>
      <c r="Q7" s="5"/>
      <c r="R7" s="5"/>
      <c r="S7" s="28"/>
      <c r="T7" s="28"/>
      <c r="U7" s="28"/>
      <c r="V7" s="5"/>
      <c r="W7" s="5"/>
      <c r="X7" s="5"/>
      <c r="Y7" s="5"/>
      <c r="AC7" s="5"/>
    </row>
    <row r="8" spans="1:29" s="3" customFormat="1" ht="15" customHeight="1" x14ac:dyDescent="0.3">
      <c r="E8" s="4"/>
      <c r="F8" s="4"/>
      <c r="G8" s="4"/>
      <c r="H8" s="4"/>
      <c r="I8" s="4"/>
      <c r="O8" s="13"/>
      <c r="P8" s="13"/>
      <c r="Q8" s="5"/>
      <c r="R8" s="5"/>
      <c r="S8" s="28"/>
      <c r="T8" s="28"/>
      <c r="U8" s="28"/>
      <c r="V8" s="5"/>
      <c r="W8" s="5"/>
      <c r="X8" s="5"/>
      <c r="Y8" s="5"/>
      <c r="AC8" s="5"/>
    </row>
    <row r="9" spans="1:29" s="3" customFormat="1" ht="15" customHeight="1" x14ac:dyDescent="0.3">
      <c r="E9" s="4"/>
      <c r="F9" s="4"/>
      <c r="G9" s="4"/>
      <c r="H9" s="4"/>
      <c r="I9" s="4"/>
      <c r="O9" s="13"/>
      <c r="P9" s="13"/>
      <c r="Q9" s="5"/>
      <c r="R9" s="5"/>
      <c r="S9" s="28"/>
      <c r="T9" s="28"/>
      <c r="U9" s="28"/>
      <c r="V9" s="5"/>
      <c r="W9" s="5"/>
      <c r="X9" s="5"/>
      <c r="Y9" s="5"/>
      <c r="AC9" s="5"/>
    </row>
    <row r="10" spans="1:29" s="3" customFormat="1" ht="17.25" customHeight="1" x14ac:dyDescent="0.3">
      <c r="A10" s="11" t="s">
        <v>640</v>
      </c>
      <c r="D10" s="74" t="s">
        <v>645</v>
      </c>
      <c r="E10" s="59"/>
      <c r="F10" s="59"/>
      <c r="G10" s="59"/>
      <c r="H10" s="70"/>
      <c r="I10" s="82"/>
      <c r="J10" s="59"/>
      <c r="K10" s="59"/>
      <c r="L10" s="59"/>
      <c r="M10" s="59"/>
      <c r="N10" s="59"/>
      <c r="O10" s="13"/>
      <c r="P10" s="13"/>
      <c r="Q10" s="5"/>
      <c r="R10" s="5"/>
      <c r="S10" s="28"/>
      <c r="T10" s="28"/>
      <c r="U10" s="28"/>
      <c r="V10" s="5"/>
      <c r="W10" s="5"/>
      <c r="X10" s="5"/>
      <c r="Y10" s="5"/>
      <c r="Z10" s="59"/>
      <c r="AA10" s="59"/>
      <c r="AB10" s="59"/>
      <c r="AC10" s="5"/>
    </row>
    <row r="11" spans="1:29" s="3" customFormat="1" ht="17.25" customHeight="1" x14ac:dyDescent="0.3">
      <c r="A11" s="2">
        <v>43041</v>
      </c>
      <c r="B11" s="12"/>
      <c r="C11" s="73"/>
      <c r="D11" s="31"/>
      <c r="E11" s="59"/>
      <c r="F11" s="59"/>
      <c r="G11" s="59"/>
      <c r="H11" s="70"/>
      <c r="I11" s="82"/>
      <c r="J11" s="59"/>
      <c r="K11" s="59"/>
      <c r="L11" s="59"/>
      <c r="M11" s="59"/>
      <c r="N11" s="59"/>
      <c r="O11" s="13"/>
      <c r="P11" s="13"/>
      <c r="Q11" s="5"/>
      <c r="R11" s="5"/>
      <c r="S11" s="28"/>
      <c r="T11" s="28"/>
      <c r="U11" s="28"/>
      <c r="V11" s="5"/>
      <c r="W11" s="5"/>
      <c r="X11" s="5"/>
      <c r="Y11" s="5"/>
      <c r="Z11" s="59"/>
      <c r="AA11" s="59"/>
      <c r="AB11" s="59"/>
      <c r="AC11" s="5"/>
    </row>
    <row r="12" spans="1:29" s="3" customFormat="1" ht="17.25" customHeight="1" x14ac:dyDescent="0.3">
      <c r="A12" s="2"/>
      <c r="B12" s="12"/>
      <c r="C12" s="73"/>
      <c r="D12" s="31"/>
      <c r="E12" s="59"/>
      <c r="F12" s="59"/>
      <c r="G12" s="59"/>
      <c r="H12" s="70"/>
      <c r="I12" s="82"/>
      <c r="J12" s="121" t="s">
        <v>623</v>
      </c>
      <c r="K12" s="121"/>
      <c r="L12" s="121"/>
      <c r="M12" s="121"/>
      <c r="N12" s="121"/>
      <c r="O12" s="122" t="s">
        <v>624</v>
      </c>
      <c r="P12" s="122"/>
      <c r="Q12" s="122"/>
      <c r="R12" s="122"/>
      <c r="S12" s="123" t="s">
        <v>625</v>
      </c>
      <c r="T12" s="123"/>
      <c r="U12" s="123"/>
      <c r="V12" s="123"/>
      <c r="W12" s="123"/>
      <c r="X12" s="123"/>
      <c r="Y12" s="123"/>
      <c r="Z12" s="124" t="s">
        <v>626</v>
      </c>
      <c r="AA12" s="124"/>
      <c r="AB12" s="121" t="s">
        <v>627</v>
      </c>
      <c r="AC12" s="121"/>
    </row>
    <row r="13" spans="1:29" s="3" customFormat="1" ht="30" customHeight="1" x14ac:dyDescent="0.3">
      <c r="A13" s="94" t="s">
        <v>0</v>
      </c>
      <c r="B13" s="94" t="s">
        <v>1</v>
      </c>
      <c r="C13" s="94" t="s">
        <v>619</v>
      </c>
      <c r="D13" s="94" t="s">
        <v>171</v>
      </c>
      <c r="E13" s="95" t="s">
        <v>516</v>
      </c>
      <c r="F13" s="95" t="s">
        <v>520</v>
      </c>
      <c r="G13" s="95" t="s">
        <v>727</v>
      </c>
      <c r="H13" s="95" t="s">
        <v>602</v>
      </c>
      <c r="I13" s="95" t="s">
        <v>521</v>
      </c>
      <c r="J13" s="7" t="s">
        <v>539</v>
      </c>
      <c r="K13" s="7" t="s">
        <v>540</v>
      </c>
      <c r="L13" s="7" t="s">
        <v>541</v>
      </c>
      <c r="M13" s="7" t="s">
        <v>542</v>
      </c>
      <c r="N13" s="7" t="s">
        <v>546</v>
      </c>
      <c r="O13" s="92" t="s">
        <v>5</v>
      </c>
      <c r="P13" s="92" t="s">
        <v>84</v>
      </c>
      <c r="Q13" s="93" t="s">
        <v>540</v>
      </c>
      <c r="R13" s="92" t="s">
        <v>620</v>
      </c>
      <c r="S13" s="89" t="s">
        <v>170</v>
      </c>
      <c r="T13" s="89" t="s">
        <v>517</v>
      </c>
      <c r="U13" s="89" t="s">
        <v>615</v>
      </c>
      <c r="V13" s="90" t="s">
        <v>539</v>
      </c>
      <c r="W13" s="90" t="s">
        <v>540</v>
      </c>
      <c r="X13" s="91" t="s">
        <v>542</v>
      </c>
      <c r="Y13" s="91" t="s">
        <v>622</v>
      </c>
      <c r="Z13" s="88" t="s">
        <v>543</v>
      </c>
      <c r="AA13" s="88" t="s">
        <v>544</v>
      </c>
      <c r="AB13" s="7" t="s">
        <v>546</v>
      </c>
      <c r="AC13" s="7" t="s">
        <v>545</v>
      </c>
    </row>
    <row r="14" spans="1:29" s="3" customFormat="1" ht="15" customHeight="1" x14ac:dyDescent="0.3">
      <c r="A14" s="1" t="s">
        <v>212</v>
      </c>
      <c r="B14" s="1" t="s">
        <v>239</v>
      </c>
      <c r="C14" s="1" t="s">
        <v>667</v>
      </c>
      <c r="D14" s="1" t="s">
        <v>579</v>
      </c>
      <c r="E14" s="8" t="s">
        <v>526</v>
      </c>
      <c r="F14" s="8">
        <v>11</v>
      </c>
      <c r="G14" s="64" t="s">
        <v>533</v>
      </c>
      <c r="H14" s="64">
        <v>3500</v>
      </c>
      <c r="I14" s="8" t="s">
        <v>650</v>
      </c>
      <c r="J14" s="65">
        <v>0</v>
      </c>
      <c r="K14" s="65">
        <v>0</v>
      </c>
      <c r="L14" s="65">
        <v>0</v>
      </c>
      <c r="M14" s="65">
        <f>+J14+K14+L14</f>
        <v>0</v>
      </c>
      <c r="N14" s="65">
        <f>+M14*F14</f>
        <v>0</v>
      </c>
      <c r="O14" s="14"/>
      <c r="P14" s="14"/>
      <c r="Q14" s="107">
        <v>0</v>
      </c>
      <c r="R14" s="107">
        <f>+Q14*P14</f>
        <v>0</v>
      </c>
      <c r="S14" s="21"/>
      <c r="T14" s="21"/>
      <c r="U14" s="21"/>
      <c r="V14" s="85">
        <v>0</v>
      </c>
      <c r="W14" s="84">
        <v>0</v>
      </c>
      <c r="X14" s="84">
        <f>+W14+V14</f>
        <v>0</v>
      </c>
      <c r="Y14" s="84">
        <f>+X14*U14</f>
        <v>0</v>
      </c>
      <c r="Z14" s="86">
        <v>0</v>
      </c>
      <c r="AA14" s="86">
        <f>+Z14*F14</f>
        <v>0</v>
      </c>
      <c r="AB14" s="99">
        <f>+N14+R14+Y14</f>
        <v>0</v>
      </c>
      <c r="AC14" s="99">
        <f>+AB14-AA14</f>
        <v>0</v>
      </c>
    </row>
    <row r="15" spans="1:29" s="3" customFormat="1" ht="15" customHeight="1" x14ac:dyDescent="0.3">
      <c r="A15" s="51" t="s">
        <v>447</v>
      </c>
      <c r="B15" s="51" t="s">
        <v>439</v>
      </c>
      <c r="C15" s="51" t="s">
        <v>666</v>
      </c>
      <c r="D15" s="51" t="s">
        <v>2</v>
      </c>
      <c r="E15" s="8" t="s">
        <v>526</v>
      </c>
      <c r="F15" s="56">
        <v>1</v>
      </c>
      <c r="G15" s="56" t="s">
        <v>548</v>
      </c>
      <c r="H15" s="56"/>
      <c r="I15" s="56" t="s">
        <v>649</v>
      </c>
      <c r="J15" s="65">
        <v>0</v>
      </c>
      <c r="K15" s="65">
        <v>0</v>
      </c>
      <c r="L15" s="65">
        <v>0</v>
      </c>
      <c r="M15" s="65">
        <f t="shared" ref="M15:M72" si="0">+J15+K15+L15</f>
        <v>0</v>
      </c>
      <c r="N15" s="65">
        <f t="shared" ref="N15:N45" si="1">+M15*F15</f>
        <v>0</v>
      </c>
      <c r="O15" s="14"/>
      <c r="P15" s="68"/>
      <c r="Q15" s="107">
        <v>0</v>
      </c>
      <c r="R15" s="107">
        <f t="shared" ref="R15:R78" si="2">+Q15*P15</f>
        <v>0</v>
      </c>
      <c r="S15" s="21"/>
      <c r="T15" s="21"/>
      <c r="U15" s="21"/>
      <c r="V15" s="85">
        <v>0</v>
      </c>
      <c r="W15" s="84">
        <v>0</v>
      </c>
      <c r="X15" s="84">
        <f t="shared" ref="X15:X73" si="3">+W15+V15</f>
        <v>0</v>
      </c>
      <c r="Y15" s="84">
        <f t="shared" ref="Y15:Y78" si="4">+X15*U15</f>
        <v>0</v>
      </c>
      <c r="Z15" s="86">
        <v>0</v>
      </c>
      <c r="AA15" s="86">
        <f t="shared" ref="AA15:AA73" si="5">+Z15*F15</f>
        <v>0</v>
      </c>
      <c r="AB15" s="99">
        <f t="shared" ref="AB15:AB73" si="6">+N15+R15+Y15</f>
        <v>0</v>
      </c>
      <c r="AC15" s="99">
        <f t="shared" ref="AC15:AC73" si="7">+AB15-AA15</f>
        <v>0</v>
      </c>
    </row>
    <row r="16" spans="1:29" s="3" customFormat="1" ht="15" customHeight="1" x14ac:dyDescent="0.3">
      <c r="A16" s="1" t="s">
        <v>212</v>
      </c>
      <c r="B16" s="1" t="s">
        <v>238</v>
      </c>
      <c r="C16" s="1" t="s">
        <v>696</v>
      </c>
      <c r="D16" s="44" t="s">
        <v>588</v>
      </c>
      <c r="E16" s="14"/>
      <c r="F16" s="68">
        <v>1</v>
      </c>
      <c r="G16" s="44"/>
      <c r="H16" s="44"/>
      <c r="I16" s="14" t="s">
        <v>564</v>
      </c>
      <c r="J16" s="65">
        <v>0</v>
      </c>
      <c r="K16" s="65">
        <v>0</v>
      </c>
      <c r="L16" s="65">
        <v>0</v>
      </c>
      <c r="M16" s="65">
        <f t="shared" si="0"/>
        <v>0</v>
      </c>
      <c r="N16" s="65">
        <f t="shared" si="1"/>
        <v>0</v>
      </c>
      <c r="O16" s="14"/>
      <c r="P16" s="68"/>
      <c r="Q16" s="107">
        <v>0</v>
      </c>
      <c r="R16" s="107">
        <f t="shared" si="2"/>
        <v>0</v>
      </c>
      <c r="S16" s="21"/>
      <c r="T16" s="21"/>
      <c r="U16" s="21"/>
      <c r="V16" s="85">
        <v>0</v>
      </c>
      <c r="W16" s="84">
        <v>0</v>
      </c>
      <c r="X16" s="84">
        <f t="shared" si="3"/>
        <v>0</v>
      </c>
      <c r="Y16" s="84">
        <f t="shared" si="4"/>
        <v>0</v>
      </c>
      <c r="Z16" s="86">
        <v>0</v>
      </c>
      <c r="AA16" s="86">
        <f t="shared" si="5"/>
        <v>0</v>
      </c>
      <c r="AB16" s="99">
        <f t="shared" si="6"/>
        <v>0</v>
      </c>
      <c r="AC16" s="99">
        <f t="shared" si="7"/>
        <v>0</v>
      </c>
    </row>
    <row r="17" spans="1:29" s="3" customFormat="1" ht="15" customHeight="1" x14ac:dyDescent="0.3">
      <c r="A17" s="1" t="s">
        <v>190</v>
      </c>
      <c r="B17" s="1" t="s">
        <v>191</v>
      </c>
      <c r="C17" s="1" t="s">
        <v>668</v>
      </c>
      <c r="D17" s="1" t="s">
        <v>579</v>
      </c>
      <c r="E17" s="8" t="s">
        <v>526</v>
      </c>
      <c r="F17" s="68">
        <v>2</v>
      </c>
      <c r="G17" s="64" t="s">
        <v>536</v>
      </c>
      <c r="H17" s="64">
        <v>3500</v>
      </c>
      <c r="I17" s="64" t="s">
        <v>650</v>
      </c>
      <c r="J17" s="65">
        <v>0</v>
      </c>
      <c r="K17" s="65">
        <v>0</v>
      </c>
      <c r="L17" s="65">
        <v>0</v>
      </c>
      <c r="M17" s="65">
        <f t="shared" si="0"/>
        <v>0</v>
      </c>
      <c r="N17" s="65">
        <f t="shared" si="1"/>
        <v>0</v>
      </c>
      <c r="O17" s="14" t="s">
        <v>8</v>
      </c>
      <c r="P17" s="68">
        <v>1</v>
      </c>
      <c r="Q17" s="107">
        <v>0</v>
      </c>
      <c r="R17" s="107">
        <f t="shared" si="2"/>
        <v>0</v>
      </c>
      <c r="S17" s="21" t="s">
        <v>170</v>
      </c>
      <c r="T17" s="68" t="s">
        <v>621</v>
      </c>
      <c r="U17" s="21">
        <v>1</v>
      </c>
      <c r="V17" s="85">
        <v>0</v>
      </c>
      <c r="W17" s="84">
        <v>0</v>
      </c>
      <c r="X17" s="84">
        <f t="shared" si="3"/>
        <v>0</v>
      </c>
      <c r="Y17" s="84">
        <f t="shared" si="4"/>
        <v>0</v>
      </c>
      <c r="Z17" s="86">
        <v>0</v>
      </c>
      <c r="AA17" s="86">
        <f t="shared" si="5"/>
        <v>0</v>
      </c>
      <c r="AB17" s="99">
        <f t="shared" si="6"/>
        <v>0</v>
      </c>
      <c r="AC17" s="99">
        <f t="shared" si="7"/>
        <v>0</v>
      </c>
    </row>
    <row r="18" spans="1:29" s="3" customFormat="1" ht="15" customHeight="1" x14ac:dyDescent="0.3">
      <c r="A18" s="1" t="s">
        <v>116</v>
      </c>
      <c r="B18" s="1" t="s">
        <v>239</v>
      </c>
      <c r="C18" s="1" t="s">
        <v>667</v>
      </c>
      <c r="D18" s="1" t="s">
        <v>579</v>
      </c>
      <c r="E18" s="8" t="s">
        <v>526</v>
      </c>
      <c r="F18" s="68">
        <v>1</v>
      </c>
      <c r="G18" s="64" t="s">
        <v>532</v>
      </c>
      <c r="H18" s="64">
        <v>3500</v>
      </c>
      <c r="I18" s="64" t="s">
        <v>650</v>
      </c>
      <c r="J18" s="65">
        <v>0</v>
      </c>
      <c r="K18" s="65">
        <v>0</v>
      </c>
      <c r="L18" s="65">
        <v>0</v>
      </c>
      <c r="M18" s="65">
        <f t="shared" si="0"/>
        <v>0</v>
      </c>
      <c r="N18" s="65">
        <f t="shared" si="1"/>
        <v>0</v>
      </c>
      <c r="O18" s="14"/>
      <c r="P18" s="68"/>
      <c r="Q18" s="107">
        <v>0</v>
      </c>
      <c r="R18" s="107">
        <f t="shared" si="2"/>
        <v>0</v>
      </c>
      <c r="S18" s="21"/>
      <c r="T18" s="68"/>
      <c r="U18" s="21"/>
      <c r="V18" s="85">
        <v>0</v>
      </c>
      <c r="W18" s="84">
        <v>0</v>
      </c>
      <c r="X18" s="84">
        <f t="shared" si="3"/>
        <v>0</v>
      </c>
      <c r="Y18" s="84">
        <f t="shared" si="4"/>
        <v>0</v>
      </c>
      <c r="Z18" s="86">
        <v>0</v>
      </c>
      <c r="AA18" s="86">
        <f t="shared" si="5"/>
        <v>0</v>
      </c>
      <c r="AB18" s="99">
        <f t="shared" si="6"/>
        <v>0</v>
      </c>
      <c r="AC18" s="99">
        <f t="shared" si="7"/>
        <v>0</v>
      </c>
    </row>
    <row r="19" spans="1:29" s="3" customFormat="1" ht="15" customHeight="1" x14ac:dyDescent="0.3">
      <c r="A19" s="1" t="s">
        <v>213</v>
      </c>
      <c r="B19" s="1" t="s">
        <v>191</v>
      </c>
      <c r="C19" s="1" t="s">
        <v>668</v>
      </c>
      <c r="D19" s="1" t="s">
        <v>579</v>
      </c>
      <c r="E19" s="8" t="s">
        <v>526</v>
      </c>
      <c r="F19" s="68">
        <v>4</v>
      </c>
      <c r="G19" s="64" t="s">
        <v>536</v>
      </c>
      <c r="H19" s="64">
        <v>3500</v>
      </c>
      <c r="I19" s="64" t="s">
        <v>650</v>
      </c>
      <c r="J19" s="65">
        <v>0</v>
      </c>
      <c r="K19" s="65">
        <v>0</v>
      </c>
      <c r="L19" s="65">
        <v>0</v>
      </c>
      <c r="M19" s="65">
        <f t="shared" si="0"/>
        <v>0</v>
      </c>
      <c r="N19" s="65">
        <f t="shared" si="1"/>
        <v>0</v>
      </c>
      <c r="O19" s="14" t="s">
        <v>8</v>
      </c>
      <c r="P19" s="68">
        <v>1</v>
      </c>
      <c r="Q19" s="107">
        <v>0</v>
      </c>
      <c r="R19" s="107">
        <f t="shared" si="2"/>
        <v>0</v>
      </c>
      <c r="S19" s="21" t="s">
        <v>170</v>
      </c>
      <c r="T19" s="68" t="s">
        <v>621</v>
      </c>
      <c r="U19" s="21">
        <v>1</v>
      </c>
      <c r="V19" s="85">
        <v>0</v>
      </c>
      <c r="W19" s="84">
        <v>0</v>
      </c>
      <c r="X19" s="84">
        <f t="shared" si="3"/>
        <v>0</v>
      </c>
      <c r="Y19" s="84">
        <f t="shared" si="4"/>
        <v>0</v>
      </c>
      <c r="Z19" s="86">
        <v>0</v>
      </c>
      <c r="AA19" s="86">
        <f t="shared" si="5"/>
        <v>0</v>
      </c>
      <c r="AB19" s="99">
        <f t="shared" si="6"/>
        <v>0</v>
      </c>
      <c r="AC19" s="99">
        <f t="shared" si="7"/>
        <v>0</v>
      </c>
    </row>
    <row r="20" spans="1:29" s="3" customFormat="1" ht="15" customHeight="1" x14ac:dyDescent="0.3">
      <c r="A20" s="1" t="s">
        <v>214</v>
      </c>
      <c r="B20" s="1" t="s">
        <v>23</v>
      </c>
      <c r="C20" s="1" t="s">
        <v>670</v>
      </c>
      <c r="D20" s="1" t="s">
        <v>579</v>
      </c>
      <c r="E20" s="8" t="s">
        <v>526</v>
      </c>
      <c r="F20" s="68">
        <v>1</v>
      </c>
      <c r="G20" s="64" t="s">
        <v>536</v>
      </c>
      <c r="H20" s="64">
        <v>3500</v>
      </c>
      <c r="I20" s="64" t="s">
        <v>650</v>
      </c>
      <c r="J20" s="65">
        <v>0</v>
      </c>
      <c r="K20" s="65">
        <v>0</v>
      </c>
      <c r="L20" s="65">
        <v>0</v>
      </c>
      <c r="M20" s="65">
        <f t="shared" si="0"/>
        <v>0</v>
      </c>
      <c r="N20" s="65">
        <f t="shared" si="1"/>
        <v>0</v>
      </c>
      <c r="O20" s="14" t="s">
        <v>8</v>
      </c>
      <c r="P20" s="68">
        <v>1</v>
      </c>
      <c r="Q20" s="107">
        <v>0</v>
      </c>
      <c r="R20" s="107">
        <f t="shared" si="2"/>
        <v>0</v>
      </c>
      <c r="S20" s="21" t="s">
        <v>170</v>
      </c>
      <c r="T20" s="68" t="s">
        <v>621</v>
      </c>
      <c r="U20" s="21">
        <v>1</v>
      </c>
      <c r="V20" s="85">
        <v>0</v>
      </c>
      <c r="W20" s="84">
        <v>0</v>
      </c>
      <c r="X20" s="84">
        <f t="shared" si="3"/>
        <v>0</v>
      </c>
      <c r="Y20" s="84">
        <f t="shared" si="4"/>
        <v>0</v>
      </c>
      <c r="Z20" s="86">
        <v>0</v>
      </c>
      <c r="AA20" s="86">
        <f t="shared" si="5"/>
        <v>0</v>
      </c>
      <c r="AB20" s="99">
        <f t="shared" si="6"/>
        <v>0</v>
      </c>
      <c r="AC20" s="99">
        <f t="shared" si="7"/>
        <v>0</v>
      </c>
    </row>
    <row r="21" spans="1:29" s="3" customFormat="1" ht="15" customHeight="1" x14ac:dyDescent="0.3">
      <c r="A21" s="1" t="s">
        <v>214</v>
      </c>
      <c r="B21" s="1" t="s">
        <v>192</v>
      </c>
      <c r="C21" s="1" t="s">
        <v>695</v>
      </c>
      <c r="D21" s="44" t="s">
        <v>588</v>
      </c>
      <c r="E21" s="8" t="s">
        <v>84</v>
      </c>
      <c r="F21" s="68">
        <v>1</v>
      </c>
      <c r="G21" s="1"/>
      <c r="H21" s="64"/>
      <c r="I21" s="8" t="s">
        <v>562</v>
      </c>
      <c r="J21" s="65">
        <v>0</v>
      </c>
      <c r="K21" s="65">
        <v>0</v>
      </c>
      <c r="L21" s="65">
        <v>0</v>
      </c>
      <c r="M21" s="65">
        <f t="shared" si="0"/>
        <v>0</v>
      </c>
      <c r="N21" s="65">
        <f t="shared" si="1"/>
        <v>0</v>
      </c>
      <c r="O21" s="14"/>
      <c r="P21" s="68"/>
      <c r="Q21" s="107">
        <v>0</v>
      </c>
      <c r="R21" s="107">
        <f t="shared" si="2"/>
        <v>0</v>
      </c>
      <c r="S21" s="21"/>
      <c r="T21" s="68"/>
      <c r="U21" s="21"/>
      <c r="V21" s="85">
        <v>0</v>
      </c>
      <c r="W21" s="84">
        <v>0</v>
      </c>
      <c r="X21" s="84">
        <f t="shared" si="3"/>
        <v>0</v>
      </c>
      <c r="Y21" s="84">
        <f t="shared" si="4"/>
        <v>0</v>
      </c>
      <c r="Z21" s="86">
        <v>0</v>
      </c>
      <c r="AA21" s="86">
        <f t="shared" si="5"/>
        <v>0</v>
      </c>
      <c r="AB21" s="99">
        <f t="shared" si="6"/>
        <v>0</v>
      </c>
      <c r="AC21" s="99">
        <f t="shared" si="7"/>
        <v>0</v>
      </c>
    </row>
    <row r="22" spans="1:29" s="3" customFormat="1" ht="15" customHeight="1" x14ac:dyDescent="0.3">
      <c r="A22" s="1" t="s">
        <v>215</v>
      </c>
      <c r="B22" s="1" t="s">
        <v>239</v>
      </c>
      <c r="C22" s="1" t="s">
        <v>667</v>
      </c>
      <c r="D22" s="1" t="s">
        <v>579</v>
      </c>
      <c r="E22" s="8" t="s">
        <v>526</v>
      </c>
      <c r="F22" s="68">
        <v>1</v>
      </c>
      <c r="G22" s="64" t="s">
        <v>532</v>
      </c>
      <c r="H22" s="64">
        <v>3500</v>
      </c>
      <c r="I22" s="64" t="s">
        <v>650</v>
      </c>
      <c r="J22" s="65">
        <v>0</v>
      </c>
      <c r="K22" s="65">
        <v>0</v>
      </c>
      <c r="L22" s="65">
        <v>0</v>
      </c>
      <c r="M22" s="65">
        <f t="shared" si="0"/>
        <v>0</v>
      </c>
      <c r="N22" s="65">
        <f t="shared" si="1"/>
        <v>0</v>
      </c>
      <c r="O22" s="14" t="s">
        <v>8</v>
      </c>
      <c r="P22" s="68">
        <v>1</v>
      </c>
      <c r="Q22" s="107">
        <v>0</v>
      </c>
      <c r="R22" s="107">
        <f t="shared" si="2"/>
        <v>0</v>
      </c>
      <c r="S22" s="21" t="s">
        <v>170</v>
      </c>
      <c r="T22" s="68" t="s">
        <v>621</v>
      </c>
      <c r="U22" s="21">
        <v>1</v>
      </c>
      <c r="V22" s="85">
        <v>0</v>
      </c>
      <c r="W22" s="84">
        <v>0</v>
      </c>
      <c r="X22" s="84">
        <f t="shared" si="3"/>
        <v>0</v>
      </c>
      <c r="Y22" s="84">
        <f t="shared" si="4"/>
        <v>0</v>
      </c>
      <c r="Z22" s="86">
        <v>0</v>
      </c>
      <c r="AA22" s="86">
        <f t="shared" si="5"/>
        <v>0</v>
      </c>
      <c r="AB22" s="99">
        <f t="shared" si="6"/>
        <v>0</v>
      </c>
      <c r="AC22" s="99">
        <f t="shared" si="7"/>
        <v>0</v>
      </c>
    </row>
    <row r="23" spans="1:29" s="3" customFormat="1" ht="15" customHeight="1" x14ac:dyDescent="0.3">
      <c r="A23" s="1" t="s">
        <v>216</v>
      </c>
      <c r="B23" s="1" t="s">
        <v>191</v>
      </c>
      <c r="C23" s="1" t="s">
        <v>668</v>
      </c>
      <c r="D23" s="1" t="s">
        <v>579</v>
      </c>
      <c r="E23" s="8" t="s">
        <v>526</v>
      </c>
      <c r="F23" s="68">
        <v>4</v>
      </c>
      <c r="G23" s="64" t="s">
        <v>536</v>
      </c>
      <c r="H23" s="64">
        <v>3500</v>
      </c>
      <c r="I23" s="64" t="s">
        <v>650</v>
      </c>
      <c r="J23" s="65">
        <v>0</v>
      </c>
      <c r="K23" s="65">
        <v>0</v>
      </c>
      <c r="L23" s="65">
        <v>0</v>
      </c>
      <c r="M23" s="65">
        <f t="shared" si="0"/>
        <v>0</v>
      </c>
      <c r="N23" s="65">
        <f t="shared" si="1"/>
        <v>0</v>
      </c>
      <c r="O23" s="14" t="s">
        <v>8</v>
      </c>
      <c r="P23" s="68">
        <v>1</v>
      </c>
      <c r="Q23" s="107">
        <v>0</v>
      </c>
      <c r="R23" s="107">
        <f t="shared" si="2"/>
        <v>0</v>
      </c>
      <c r="S23" s="21" t="s">
        <v>170</v>
      </c>
      <c r="T23" s="68" t="s">
        <v>621</v>
      </c>
      <c r="U23" s="21">
        <v>1</v>
      </c>
      <c r="V23" s="85">
        <v>0</v>
      </c>
      <c r="W23" s="84">
        <v>0</v>
      </c>
      <c r="X23" s="84">
        <f t="shared" si="3"/>
        <v>0</v>
      </c>
      <c r="Y23" s="84">
        <f t="shared" si="4"/>
        <v>0</v>
      </c>
      <c r="Z23" s="86">
        <v>0</v>
      </c>
      <c r="AA23" s="86">
        <f t="shared" si="5"/>
        <v>0</v>
      </c>
      <c r="AB23" s="99">
        <f t="shared" si="6"/>
        <v>0</v>
      </c>
      <c r="AC23" s="99">
        <f t="shared" si="7"/>
        <v>0</v>
      </c>
    </row>
    <row r="24" spans="1:29" s="3" customFormat="1" ht="15" customHeight="1" x14ac:dyDescent="0.3">
      <c r="A24" s="1" t="s">
        <v>217</v>
      </c>
      <c r="B24" s="1" t="s">
        <v>191</v>
      </c>
      <c r="C24" s="1" t="s">
        <v>668</v>
      </c>
      <c r="D24" s="1" t="s">
        <v>579</v>
      </c>
      <c r="E24" s="8" t="s">
        <v>526</v>
      </c>
      <c r="F24" s="68">
        <v>4</v>
      </c>
      <c r="G24" s="64" t="s">
        <v>536</v>
      </c>
      <c r="H24" s="64">
        <v>3500</v>
      </c>
      <c r="I24" s="64" t="s">
        <v>650</v>
      </c>
      <c r="J24" s="65">
        <v>0</v>
      </c>
      <c r="K24" s="65">
        <v>0</v>
      </c>
      <c r="L24" s="65">
        <v>0</v>
      </c>
      <c r="M24" s="65">
        <f t="shared" si="0"/>
        <v>0</v>
      </c>
      <c r="N24" s="65">
        <f t="shared" si="1"/>
        <v>0</v>
      </c>
      <c r="O24" s="14" t="s">
        <v>8</v>
      </c>
      <c r="P24" s="68">
        <v>1</v>
      </c>
      <c r="Q24" s="107">
        <v>0</v>
      </c>
      <c r="R24" s="107">
        <f t="shared" si="2"/>
        <v>0</v>
      </c>
      <c r="S24" s="21" t="s">
        <v>170</v>
      </c>
      <c r="T24" s="68" t="s">
        <v>621</v>
      </c>
      <c r="U24" s="21">
        <v>1</v>
      </c>
      <c r="V24" s="85">
        <v>0</v>
      </c>
      <c r="W24" s="84">
        <v>0</v>
      </c>
      <c r="X24" s="84">
        <f t="shared" si="3"/>
        <v>0</v>
      </c>
      <c r="Y24" s="84">
        <f t="shared" si="4"/>
        <v>0</v>
      </c>
      <c r="Z24" s="86">
        <v>0</v>
      </c>
      <c r="AA24" s="86">
        <f t="shared" si="5"/>
        <v>0</v>
      </c>
      <c r="AB24" s="99">
        <f t="shared" si="6"/>
        <v>0</v>
      </c>
      <c r="AC24" s="99">
        <f t="shared" si="7"/>
        <v>0</v>
      </c>
    </row>
    <row r="25" spans="1:29" s="3" customFormat="1" ht="15" customHeight="1" x14ac:dyDescent="0.3">
      <c r="A25" s="51" t="s">
        <v>446</v>
      </c>
      <c r="B25" s="51" t="s">
        <v>439</v>
      </c>
      <c r="C25" s="51" t="s">
        <v>666</v>
      </c>
      <c r="D25" s="51" t="s">
        <v>2</v>
      </c>
      <c r="E25" s="8" t="s">
        <v>526</v>
      </c>
      <c r="F25" s="21">
        <v>1</v>
      </c>
      <c r="G25" s="56" t="s">
        <v>548</v>
      </c>
      <c r="H25" s="64"/>
      <c r="I25" s="56" t="s">
        <v>649</v>
      </c>
      <c r="J25" s="65">
        <v>0</v>
      </c>
      <c r="K25" s="65">
        <v>0</v>
      </c>
      <c r="L25" s="65">
        <v>0</v>
      </c>
      <c r="M25" s="65">
        <f t="shared" si="0"/>
        <v>0</v>
      </c>
      <c r="N25" s="65">
        <f t="shared" si="1"/>
        <v>0</v>
      </c>
      <c r="O25" s="14"/>
      <c r="P25" s="68"/>
      <c r="Q25" s="107">
        <v>0</v>
      </c>
      <c r="R25" s="107">
        <f t="shared" si="2"/>
        <v>0</v>
      </c>
      <c r="S25" s="21"/>
      <c r="T25" s="68"/>
      <c r="U25" s="21"/>
      <c r="V25" s="85">
        <v>0</v>
      </c>
      <c r="W25" s="84">
        <v>0</v>
      </c>
      <c r="X25" s="84">
        <f t="shared" si="3"/>
        <v>0</v>
      </c>
      <c r="Y25" s="84">
        <f t="shared" si="4"/>
        <v>0</v>
      </c>
      <c r="Z25" s="86">
        <v>0</v>
      </c>
      <c r="AA25" s="86">
        <f t="shared" si="5"/>
        <v>0</v>
      </c>
      <c r="AB25" s="99">
        <f t="shared" si="6"/>
        <v>0</v>
      </c>
      <c r="AC25" s="99">
        <f t="shared" si="7"/>
        <v>0</v>
      </c>
    </row>
    <row r="26" spans="1:29" s="3" customFormat="1" ht="15" customHeight="1" x14ac:dyDescent="0.3">
      <c r="A26" s="1" t="s">
        <v>218</v>
      </c>
      <c r="B26" s="1" t="s">
        <v>85</v>
      </c>
      <c r="C26" s="1" t="s">
        <v>697</v>
      </c>
      <c r="D26" s="1" t="s">
        <v>582</v>
      </c>
      <c r="E26" s="8" t="s">
        <v>526</v>
      </c>
      <c r="F26" s="68">
        <v>2</v>
      </c>
      <c r="G26" s="8" t="s">
        <v>551</v>
      </c>
      <c r="H26" s="64">
        <v>3500</v>
      </c>
      <c r="I26" s="64" t="s">
        <v>650</v>
      </c>
      <c r="J26" s="65">
        <v>0</v>
      </c>
      <c r="K26" s="65">
        <v>0</v>
      </c>
      <c r="L26" s="65">
        <v>0</v>
      </c>
      <c r="M26" s="65">
        <f t="shared" si="0"/>
        <v>0</v>
      </c>
      <c r="N26" s="65">
        <f t="shared" si="1"/>
        <v>0</v>
      </c>
      <c r="O26" s="14"/>
      <c r="P26" s="68"/>
      <c r="Q26" s="107">
        <v>0</v>
      </c>
      <c r="R26" s="107">
        <f t="shared" si="2"/>
        <v>0</v>
      </c>
      <c r="S26" s="21" t="s">
        <v>170</v>
      </c>
      <c r="T26" s="68" t="s">
        <v>621</v>
      </c>
      <c r="U26" s="21">
        <v>1</v>
      </c>
      <c r="V26" s="85">
        <v>0</v>
      </c>
      <c r="W26" s="84">
        <v>0</v>
      </c>
      <c r="X26" s="84">
        <f t="shared" si="3"/>
        <v>0</v>
      </c>
      <c r="Y26" s="84">
        <f t="shared" si="4"/>
        <v>0</v>
      </c>
      <c r="Z26" s="86">
        <v>0</v>
      </c>
      <c r="AA26" s="86">
        <f t="shared" si="5"/>
        <v>0</v>
      </c>
      <c r="AB26" s="99">
        <f t="shared" si="6"/>
        <v>0</v>
      </c>
      <c r="AC26" s="99">
        <f t="shared" si="7"/>
        <v>0</v>
      </c>
    </row>
    <row r="27" spans="1:29" s="3" customFormat="1" ht="15" customHeight="1" x14ac:dyDescent="0.3">
      <c r="A27" s="51" t="s">
        <v>445</v>
      </c>
      <c r="B27" s="51" t="s">
        <v>439</v>
      </c>
      <c r="C27" s="51" t="s">
        <v>666</v>
      </c>
      <c r="D27" s="51" t="s">
        <v>2</v>
      </c>
      <c r="E27" s="8" t="s">
        <v>526</v>
      </c>
      <c r="F27" s="21">
        <v>1</v>
      </c>
      <c r="G27" s="56" t="s">
        <v>548</v>
      </c>
      <c r="H27" s="64"/>
      <c r="I27" s="56" t="s">
        <v>649</v>
      </c>
      <c r="J27" s="65">
        <v>0</v>
      </c>
      <c r="K27" s="65">
        <v>0</v>
      </c>
      <c r="L27" s="65">
        <v>0</v>
      </c>
      <c r="M27" s="65">
        <f t="shared" si="0"/>
        <v>0</v>
      </c>
      <c r="N27" s="65">
        <f t="shared" si="1"/>
        <v>0</v>
      </c>
      <c r="O27" s="14"/>
      <c r="P27" s="68"/>
      <c r="Q27" s="107">
        <v>0</v>
      </c>
      <c r="R27" s="107">
        <f t="shared" si="2"/>
        <v>0</v>
      </c>
      <c r="S27" s="21"/>
      <c r="T27" s="68"/>
      <c r="U27" s="21"/>
      <c r="V27" s="85">
        <v>0</v>
      </c>
      <c r="W27" s="84">
        <v>0</v>
      </c>
      <c r="X27" s="84">
        <f t="shared" si="3"/>
        <v>0</v>
      </c>
      <c r="Y27" s="84">
        <f t="shared" si="4"/>
        <v>0</v>
      </c>
      <c r="Z27" s="86">
        <v>0</v>
      </c>
      <c r="AA27" s="86">
        <f t="shared" si="5"/>
        <v>0</v>
      </c>
      <c r="AB27" s="99">
        <f t="shared" si="6"/>
        <v>0</v>
      </c>
      <c r="AC27" s="99">
        <f t="shared" si="7"/>
        <v>0</v>
      </c>
    </row>
    <row r="28" spans="1:29" s="3" customFormat="1" ht="15" customHeight="1" x14ac:dyDescent="0.3">
      <c r="A28" s="1" t="s">
        <v>193</v>
      </c>
      <c r="B28" s="1" t="s">
        <v>15</v>
      </c>
      <c r="C28" s="1" t="s">
        <v>697</v>
      </c>
      <c r="D28" s="1" t="s">
        <v>582</v>
      </c>
      <c r="E28" s="8" t="s">
        <v>526</v>
      </c>
      <c r="F28" s="68">
        <v>3</v>
      </c>
      <c r="G28" s="8" t="s">
        <v>551</v>
      </c>
      <c r="H28" s="64">
        <v>3500</v>
      </c>
      <c r="I28" s="64" t="s">
        <v>650</v>
      </c>
      <c r="J28" s="65">
        <v>0</v>
      </c>
      <c r="K28" s="65">
        <v>0</v>
      </c>
      <c r="L28" s="65">
        <v>0</v>
      </c>
      <c r="M28" s="65">
        <f t="shared" si="0"/>
        <v>0</v>
      </c>
      <c r="N28" s="65">
        <f t="shared" si="1"/>
        <v>0</v>
      </c>
      <c r="O28" s="14" t="s">
        <v>8</v>
      </c>
      <c r="P28" s="68">
        <v>1</v>
      </c>
      <c r="Q28" s="107">
        <v>0</v>
      </c>
      <c r="R28" s="107">
        <f t="shared" si="2"/>
        <v>0</v>
      </c>
      <c r="S28" s="21" t="s">
        <v>170</v>
      </c>
      <c r="T28" s="68" t="s">
        <v>621</v>
      </c>
      <c r="U28" s="21">
        <v>1</v>
      </c>
      <c r="V28" s="85">
        <v>0</v>
      </c>
      <c r="W28" s="84">
        <v>0</v>
      </c>
      <c r="X28" s="84">
        <f t="shared" si="3"/>
        <v>0</v>
      </c>
      <c r="Y28" s="84">
        <f t="shared" si="4"/>
        <v>0</v>
      </c>
      <c r="Z28" s="86">
        <v>0</v>
      </c>
      <c r="AA28" s="86">
        <f t="shared" si="5"/>
        <v>0</v>
      </c>
      <c r="AB28" s="99">
        <f t="shared" si="6"/>
        <v>0</v>
      </c>
      <c r="AC28" s="99">
        <f t="shared" si="7"/>
        <v>0</v>
      </c>
    </row>
    <row r="29" spans="1:29" s="3" customFormat="1" ht="15" customHeight="1" x14ac:dyDescent="0.3">
      <c r="A29" s="1" t="s">
        <v>145</v>
      </c>
      <c r="B29" s="1" t="s">
        <v>124</v>
      </c>
      <c r="C29" s="1" t="s">
        <v>670</v>
      </c>
      <c r="D29" s="1" t="s">
        <v>579</v>
      </c>
      <c r="E29" s="8" t="s">
        <v>526</v>
      </c>
      <c r="F29" s="68">
        <v>4</v>
      </c>
      <c r="G29" s="64" t="s">
        <v>536</v>
      </c>
      <c r="H29" s="64">
        <v>3500</v>
      </c>
      <c r="I29" s="64" t="s">
        <v>650</v>
      </c>
      <c r="J29" s="65">
        <v>0</v>
      </c>
      <c r="K29" s="65">
        <v>0</v>
      </c>
      <c r="L29" s="65">
        <v>0</v>
      </c>
      <c r="M29" s="65">
        <f t="shared" si="0"/>
        <v>0</v>
      </c>
      <c r="N29" s="65">
        <f t="shared" si="1"/>
        <v>0</v>
      </c>
      <c r="O29" s="14" t="s">
        <v>8</v>
      </c>
      <c r="P29" s="68">
        <v>1</v>
      </c>
      <c r="Q29" s="107">
        <v>0</v>
      </c>
      <c r="R29" s="107">
        <f t="shared" si="2"/>
        <v>0</v>
      </c>
      <c r="S29" s="21" t="s">
        <v>170</v>
      </c>
      <c r="T29" s="68" t="s">
        <v>621</v>
      </c>
      <c r="U29" s="21">
        <v>1</v>
      </c>
      <c r="V29" s="85">
        <v>0</v>
      </c>
      <c r="W29" s="84">
        <v>0</v>
      </c>
      <c r="X29" s="84">
        <f t="shared" si="3"/>
        <v>0</v>
      </c>
      <c r="Y29" s="84">
        <f t="shared" si="4"/>
        <v>0</v>
      </c>
      <c r="Z29" s="86">
        <v>0</v>
      </c>
      <c r="AA29" s="86">
        <f t="shared" si="5"/>
        <v>0</v>
      </c>
      <c r="AB29" s="99">
        <f t="shared" si="6"/>
        <v>0</v>
      </c>
      <c r="AC29" s="99">
        <f t="shared" si="7"/>
        <v>0</v>
      </c>
    </row>
    <row r="30" spans="1:29" s="3" customFormat="1" ht="15" customHeight="1" x14ac:dyDescent="0.3">
      <c r="A30" s="51" t="s">
        <v>460</v>
      </c>
      <c r="B30" s="51" t="s">
        <v>439</v>
      </c>
      <c r="C30" s="51" t="s">
        <v>666</v>
      </c>
      <c r="D30" s="51" t="s">
        <v>2</v>
      </c>
      <c r="E30" s="8" t="s">
        <v>526</v>
      </c>
      <c r="F30" s="21">
        <v>1</v>
      </c>
      <c r="G30" s="56" t="s">
        <v>558</v>
      </c>
      <c r="H30" s="64"/>
      <c r="I30" s="56" t="s">
        <v>649</v>
      </c>
      <c r="J30" s="65">
        <v>0</v>
      </c>
      <c r="K30" s="65">
        <v>0</v>
      </c>
      <c r="L30" s="65">
        <v>0</v>
      </c>
      <c r="M30" s="65">
        <f t="shared" si="0"/>
        <v>0</v>
      </c>
      <c r="N30" s="65">
        <f t="shared" si="1"/>
        <v>0</v>
      </c>
      <c r="O30" s="14"/>
      <c r="P30" s="68"/>
      <c r="Q30" s="107">
        <v>0</v>
      </c>
      <c r="R30" s="107">
        <f t="shared" si="2"/>
        <v>0</v>
      </c>
      <c r="S30" s="21"/>
      <c r="T30" s="68"/>
      <c r="U30" s="21"/>
      <c r="V30" s="85">
        <v>0</v>
      </c>
      <c r="W30" s="84">
        <v>0</v>
      </c>
      <c r="X30" s="84">
        <f t="shared" si="3"/>
        <v>0</v>
      </c>
      <c r="Y30" s="84">
        <f t="shared" si="4"/>
        <v>0</v>
      </c>
      <c r="Z30" s="86">
        <v>0</v>
      </c>
      <c r="AA30" s="86">
        <f t="shared" si="5"/>
        <v>0</v>
      </c>
      <c r="AB30" s="99">
        <f t="shared" si="6"/>
        <v>0</v>
      </c>
      <c r="AC30" s="99">
        <f t="shared" si="7"/>
        <v>0</v>
      </c>
    </row>
    <row r="31" spans="1:29" s="3" customFormat="1" ht="15" customHeight="1" x14ac:dyDescent="0.3">
      <c r="A31" s="1" t="s">
        <v>194</v>
      </c>
      <c r="B31" s="1" t="s">
        <v>15</v>
      </c>
      <c r="C31" s="1" t="s">
        <v>697</v>
      </c>
      <c r="D31" s="1" t="s">
        <v>582</v>
      </c>
      <c r="E31" s="8" t="s">
        <v>526</v>
      </c>
      <c r="F31" s="68">
        <v>1</v>
      </c>
      <c r="G31" s="8" t="s">
        <v>551</v>
      </c>
      <c r="H31" s="64">
        <v>3500</v>
      </c>
      <c r="I31" s="64" t="s">
        <v>650</v>
      </c>
      <c r="J31" s="65">
        <v>0</v>
      </c>
      <c r="K31" s="65">
        <v>0</v>
      </c>
      <c r="L31" s="65">
        <v>0</v>
      </c>
      <c r="M31" s="65">
        <f t="shared" si="0"/>
        <v>0</v>
      </c>
      <c r="N31" s="65">
        <f t="shared" si="1"/>
        <v>0</v>
      </c>
      <c r="O31" s="14" t="s">
        <v>8</v>
      </c>
      <c r="P31" s="68">
        <v>1</v>
      </c>
      <c r="Q31" s="107">
        <v>0</v>
      </c>
      <c r="R31" s="107">
        <f t="shared" si="2"/>
        <v>0</v>
      </c>
      <c r="S31" s="21" t="s">
        <v>170</v>
      </c>
      <c r="T31" s="68" t="s">
        <v>621</v>
      </c>
      <c r="U31" s="21">
        <v>1</v>
      </c>
      <c r="V31" s="85">
        <v>0</v>
      </c>
      <c r="W31" s="84">
        <v>0</v>
      </c>
      <c r="X31" s="84">
        <f t="shared" si="3"/>
        <v>0</v>
      </c>
      <c r="Y31" s="84">
        <f t="shared" si="4"/>
        <v>0</v>
      </c>
      <c r="Z31" s="86">
        <v>0</v>
      </c>
      <c r="AA31" s="86">
        <f t="shared" si="5"/>
        <v>0</v>
      </c>
      <c r="AB31" s="99">
        <f t="shared" si="6"/>
        <v>0</v>
      </c>
      <c r="AC31" s="99">
        <f t="shared" si="7"/>
        <v>0</v>
      </c>
    </row>
    <row r="32" spans="1:29" s="3" customFormat="1" ht="15" customHeight="1" x14ac:dyDescent="0.3">
      <c r="A32" s="1" t="s">
        <v>194</v>
      </c>
      <c r="B32" s="1" t="s">
        <v>15</v>
      </c>
      <c r="C32" s="1" t="s">
        <v>697</v>
      </c>
      <c r="D32" s="1" t="s">
        <v>582</v>
      </c>
      <c r="E32" s="8" t="s">
        <v>526</v>
      </c>
      <c r="F32" s="68">
        <v>1</v>
      </c>
      <c r="G32" s="8" t="s">
        <v>551</v>
      </c>
      <c r="H32" s="64">
        <v>3500</v>
      </c>
      <c r="I32" s="64" t="s">
        <v>650</v>
      </c>
      <c r="J32" s="65">
        <v>0</v>
      </c>
      <c r="K32" s="65">
        <v>0</v>
      </c>
      <c r="L32" s="65">
        <v>0</v>
      </c>
      <c r="M32" s="65">
        <f t="shared" si="0"/>
        <v>0</v>
      </c>
      <c r="N32" s="65">
        <f t="shared" si="1"/>
        <v>0</v>
      </c>
      <c r="O32" s="14"/>
      <c r="P32" s="68"/>
      <c r="Q32" s="107">
        <v>0</v>
      </c>
      <c r="R32" s="107">
        <f t="shared" si="2"/>
        <v>0</v>
      </c>
      <c r="S32" s="21"/>
      <c r="T32" s="68"/>
      <c r="U32" s="21"/>
      <c r="V32" s="85">
        <v>0</v>
      </c>
      <c r="W32" s="84">
        <v>0</v>
      </c>
      <c r="X32" s="84">
        <f t="shared" si="3"/>
        <v>0</v>
      </c>
      <c r="Y32" s="84">
        <f t="shared" si="4"/>
        <v>0</v>
      </c>
      <c r="Z32" s="86">
        <v>0</v>
      </c>
      <c r="AA32" s="86">
        <f t="shared" si="5"/>
        <v>0</v>
      </c>
      <c r="AB32" s="99">
        <f t="shared" si="6"/>
        <v>0</v>
      </c>
      <c r="AC32" s="99">
        <f t="shared" si="7"/>
        <v>0</v>
      </c>
    </row>
    <row r="33" spans="1:29" s="3" customFormat="1" ht="15" customHeight="1" x14ac:dyDescent="0.3">
      <c r="A33" s="1" t="s">
        <v>195</v>
      </c>
      <c r="B33" s="1" t="s">
        <v>196</v>
      </c>
      <c r="C33" s="1" t="s">
        <v>697</v>
      </c>
      <c r="D33" s="1" t="s">
        <v>582</v>
      </c>
      <c r="E33" s="8" t="s">
        <v>526</v>
      </c>
      <c r="F33" s="68">
        <v>1</v>
      </c>
      <c r="G33" s="8" t="s">
        <v>529</v>
      </c>
      <c r="H33" s="64">
        <v>3500</v>
      </c>
      <c r="I33" s="64" t="s">
        <v>650</v>
      </c>
      <c r="J33" s="65">
        <v>0</v>
      </c>
      <c r="K33" s="65">
        <v>0</v>
      </c>
      <c r="L33" s="65">
        <v>0</v>
      </c>
      <c r="M33" s="65">
        <f t="shared" si="0"/>
        <v>0</v>
      </c>
      <c r="N33" s="65">
        <f t="shared" si="1"/>
        <v>0</v>
      </c>
      <c r="O33" s="14" t="s">
        <v>8</v>
      </c>
      <c r="P33" s="68">
        <v>1</v>
      </c>
      <c r="Q33" s="107">
        <v>0</v>
      </c>
      <c r="R33" s="107">
        <f t="shared" si="2"/>
        <v>0</v>
      </c>
      <c r="S33" s="21" t="s">
        <v>170</v>
      </c>
      <c r="T33" s="68" t="s">
        <v>621</v>
      </c>
      <c r="U33" s="21">
        <v>1</v>
      </c>
      <c r="V33" s="85">
        <v>0</v>
      </c>
      <c r="W33" s="84">
        <v>0</v>
      </c>
      <c r="X33" s="84">
        <f t="shared" si="3"/>
        <v>0</v>
      </c>
      <c r="Y33" s="84">
        <f t="shared" si="4"/>
        <v>0</v>
      </c>
      <c r="Z33" s="86">
        <v>0</v>
      </c>
      <c r="AA33" s="86">
        <f t="shared" si="5"/>
        <v>0</v>
      </c>
      <c r="AB33" s="99">
        <f t="shared" si="6"/>
        <v>0</v>
      </c>
      <c r="AC33" s="99">
        <f t="shared" si="7"/>
        <v>0</v>
      </c>
    </row>
    <row r="34" spans="1:29" s="3" customFormat="1" ht="15" customHeight="1" x14ac:dyDescent="0.3">
      <c r="A34" s="1" t="s">
        <v>197</v>
      </c>
      <c r="B34" s="1" t="s">
        <v>85</v>
      </c>
      <c r="C34" s="1" t="s">
        <v>697</v>
      </c>
      <c r="D34" s="1" t="s">
        <v>582</v>
      </c>
      <c r="E34" s="8" t="s">
        <v>526</v>
      </c>
      <c r="F34" s="68">
        <v>1</v>
      </c>
      <c r="G34" s="8" t="s">
        <v>551</v>
      </c>
      <c r="H34" s="64">
        <v>3500</v>
      </c>
      <c r="I34" s="64" t="s">
        <v>650</v>
      </c>
      <c r="J34" s="65">
        <v>0</v>
      </c>
      <c r="K34" s="65">
        <v>0</v>
      </c>
      <c r="L34" s="65">
        <v>0</v>
      </c>
      <c r="M34" s="65">
        <f t="shared" si="0"/>
        <v>0</v>
      </c>
      <c r="N34" s="65">
        <f t="shared" si="1"/>
        <v>0</v>
      </c>
      <c r="O34" s="14" t="s">
        <v>8</v>
      </c>
      <c r="P34" s="68">
        <v>1</v>
      </c>
      <c r="Q34" s="107">
        <v>0</v>
      </c>
      <c r="R34" s="107">
        <f t="shared" si="2"/>
        <v>0</v>
      </c>
      <c r="S34" s="21" t="s">
        <v>170</v>
      </c>
      <c r="T34" s="68" t="s">
        <v>621</v>
      </c>
      <c r="U34" s="21">
        <v>1</v>
      </c>
      <c r="V34" s="85">
        <v>0</v>
      </c>
      <c r="W34" s="84">
        <v>0</v>
      </c>
      <c r="X34" s="84">
        <f t="shared" si="3"/>
        <v>0</v>
      </c>
      <c r="Y34" s="84">
        <f t="shared" si="4"/>
        <v>0</v>
      </c>
      <c r="Z34" s="86">
        <v>0</v>
      </c>
      <c r="AA34" s="86">
        <f t="shared" si="5"/>
        <v>0</v>
      </c>
      <c r="AB34" s="99">
        <f t="shared" si="6"/>
        <v>0</v>
      </c>
      <c r="AC34" s="99">
        <f t="shared" si="7"/>
        <v>0</v>
      </c>
    </row>
    <row r="35" spans="1:29" s="3" customFormat="1" ht="15" customHeight="1" x14ac:dyDescent="0.3">
      <c r="A35" s="1" t="s">
        <v>198</v>
      </c>
      <c r="B35" s="1" t="s">
        <v>199</v>
      </c>
      <c r="C35" s="1" t="s">
        <v>693</v>
      </c>
      <c r="D35" s="1" t="s">
        <v>391</v>
      </c>
      <c r="E35" s="8" t="s">
        <v>560</v>
      </c>
      <c r="F35" s="68">
        <v>1</v>
      </c>
      <c r="G35" s="8" t="s">
        <v>561</v>
      </c>
      <c r="H35" s="64">
        <v>3500</v>
      </c>
      <c r="I35" s="64" t="s">
        <v>650</v>
      </c>
      <c r="J35" s="65">
        <v>0</v>
      </c>
      <c r="K35" s="65">
        <v>0</v>
      </c>
      <c r="L35" s="65">
        <v>0</v>
      </c>
      <c r="M35" s="65">
        <f t="shared" si="0"/>
        <v>0</v>
      </c>
      <c r="N35" s="65">
        <f t="shared" si="1"/>
        <v>0</v>
      </c>
      <c r="O35" s="14"/>
      <c r="P35" s="14"/>
      <c r="Q35" s="107">
        <v>0</v>
      </c>
      <c r="R35" s="107">
        <f t="shared" si="2"/>
        <v>0</v>
      </c>
      <c r="S35" s="21"/>
      <c r="T35" s="21"/>
      <c r="U35" s="21"/>
      <c r="V35" s="85">
        <v>0</v>
      </c>
      <c r="W35" s="84">
        <v>0</v>
      </c>
      <c r="X35" s="84">
        <f t="shared" si="3"/>
        <v>0</v>
      </c>
      <c r="Y35" s="84">
        <f t="shared" si="4"/>
        <v>0</v>
      </c>
      <c r="Z35" s="86">
        <v>0</v>
      </c>
      <c r="AA35" s="86">
        <f t="shared" si="5"/>
        <v>0</v>
      </c>
      <c r="AB35" s="99">
        <f t="shared" si="6"/>
        <v>0</v>
      </c>
      <c r="AC35" s="99">
        <f t="shared" si="7"/>
        <v>0</v>
      </c>
    </row>
    <row r="36" spans="1:29" s="3" customFormat="1" ht="15" customHeight="1" x14ac:dyDescent="0.3">
      <c r="A36" s="1" t="s">
        <v>235</v>
      </c>
      <c r="B36" s="1" t="s">
        <v>240</v>
      </c>
      <c r="C36" s="1" t="s">
        <v>692</v>
      </c>
      <c r="D36" s="1" t="s">
        <v>391</v>
      </c>
      <c r="E36" s="8" t="s">
        <v>560</v>
      </c>
      <c r="F36" s="68">
        <v>9</v>
      </c>
      <c r="G36" s="8" t="s">
        <v>561</v>
      </c>
      <c r="H36" s="64">
        <v>3500</v>
      </c>
      <c r="I36" s="64" t="s">
        <v>650</v>
      </c>
      <c r="J36" s="65">
        <v>0</v>
      </c>
      <c r="K36" s="65">
        <v>0</v>
      </c>
      <c r="L36" s="65">
        <v>0</v>
      </c>
      <c r="M36" s="65">
        <f t="shared" si="0"/>
        <v>0</v>
      </c>
      <c r="N36" s="65">
        <f t="shared" si="1"/>
        <v>0</v>
      </c>
      <c r="O36" s="14"/>
      <c r="P36" s="14"/>
      <c r="Q36" s="107">
        <v>0</v>
      </c>
      <c r="R36" s="107">
        <f t="shared" si="2"/>
        <v>0</v>
      </c>
      <c r="S36" s="21"/>
      <c r="T36" s="21"/>
      <c r="U36" s="21"/>
      <c r="V36" s="85">
        <v>0</v>
      </c>
      <c r="W36" s="84">
        <v>0</v>
      </c>
      <c r="X36" s="84">
        <f t="shared" si="3"/>
        <v>0</v>
      </c>
      <c r="Y36" s="84">
        <f t="shared" si="4"/>
        <v>0</v>
      </c>
      <c r="Z36" s="86">
        <v>0</v>
      </c>
      <c r="AA36" s="86">
        <f t="shared" si="5"/>
        <v>0</v>
      </c>
      <c r="AB36" s="99">
        <f t="shared" si="6"/>
        <v>0</v>
      </c>
      <c r="AC36" s="99">
        <f t="shared" si="7"/>
        <v>0</v>
      </c>
    </row>
    <row r="37" spans="1:29" s="3" customFormat="1" ht="15" customHeight="1" x14ac:dyDescent="0.3">
      <c r="A37" s="1" t="s">
        <v>235</v>
      </c>
      <c r="B37" s="1" t="s">
        <v>439</v>
      </c>
      <c r="C37" s="51" t="s">
        <v>666</v>
      </c>
      <c r="D37" s="1" t="s">
        <v>391</v>
      </c>
      <c r="E37" s="8" t="s">
        <v>560</v>
      </c>
      <c r="F37" s="68">
        <v>1</v>
      </c>
      <c r="G37" s="8" t="s">
        <v>561</v>
      </c>
      <c r="H37" s="64">
        <v>3500</v>
      </c>
      <c r="I37" s="64" t="s">
        <v>650</v>
      </c>
      <c r="J37" s="65">
        <v>0</v>
      </c>
      <c r="K37" s="65">
        <v>0</v>
      </c>
      <c r="L37" s="65">
        <v>0</v>
      </c>
      <c r="M37" s="65">
        <f t="shared" si="0"/>
        <v>0</v>
      </c>
      <c r="N37" s="65">
        <f t="shared" si="1"/>
        <v>0</v>
      </c>
      <c r="O37" s="14"/>
      <c r="P37" s="14"/>
      <c r="Q37" s="107">
        <v>0</v>
      </c>
      <c r="R37" s="107">
        <f t="shared" si="2"/>
        <v>0</v>
      </c>
      <c r="S37" s="21"/>
      <c r="T37" s="21"/>
      <c r="U37" s="21"/>
      <c r="V37" s="85">
        <v>0</v>
      </c>
      <c r="W37" s="84">
        <v>0</v>
      </c>
      <c r="X37" s="84">
        <f t="shared" si="3"/>
        <v>0</v>
      </c>
      <c r="Y37" s="84">
        <f t="shared" si="4"/>
        <v>0</v>
      </c>
      <c r="Z37" s="86">
        <v>0</v>
      </c>
      <c r="AA37" s="86">
        <f t="shared" si="5"/>
        <v>0</v>
      </c>
      <c r="AB37" s="99">
        <f t="shared" si="6"/>
        <v>0</v>
      </c>
      <c r="AC37" s="99">
        <f t="shared" si="7"/>
        <v>0</v>
      </c>
    </row>
    <row r="38" spans="1:29" s="3" customFormat="1" ht="15" customHeight="1" x14ac:dyDescent="0.3">
      <c r="A38" s="51" t="s">
        <v>444</v>
      </c>
      <c r="B38" s="51" t="s">
        <v>439</v>
      </c>
      <c r="C38" s="51" t="s">
        <v>666</v>
      </c>
      <c r="D38" s="51" t="s">
        <v>2</v>
      </c>
      <c r="E38" s="8" t="s">
        <v>526</v>
      </c>
      <c r="F38" s="21">
        <v>3</v>
      </c>
      <c r="G38" s="56" t="s">
        <v>548</v>
      </c>
      <c r="H38" s="64"/>
      <c r="I38" s="56" t="s">
        <v>649</v>
      </c>
      <c r="J38" s="65">
        <v>0</v>
      </c>
      <c r="K38" s="65">
        <v>0</v>
      </c>
      <c r="L38" s="65">
        <v>0</v>
      </c>
      <c r="M38" s="65">
        <f t="shared" si="0"/>
        <v>0</v>
      </c>
      <c r="N38" s="65">
        <f t="shared" si="1"/>
        <v>0</v>
      </c>
      <c r="O38" s="14"/>
      <c r="P38" s="14"/>
      <c r="Q38" s="107">
        <v>0</v>
      </c>
      <c r="R38" s="107">
        <f t="shared" si="2"/>
        <v>0</v>
      </c>
      <c r="S38" s="21"/>
      <c r="T38" s="21"/>
      <c r="U38" s="21"/>
      <c r="V38" s="85">
        <v>0</v>
      </c>
      <c r="W38" s="84">
        <v>0</v>
      </c>
      <c r="X38" s="84">
        <f t="shared" si="3"/>
        <v>0</v>
      </c>
      <c r="Y38" s="84">
        <f t="shared" si="4"/>
        <v>0</v>
      </c>
      <c r="Z38" s="86">
        <v>0</v>
      </c>
      <c r="AA38" s="86">
        <f t="shared" si="5"/>
        <v>0</v>
      </c>
      <c r="AB38" s="99">
        <f t="shared" si="6"/>
        <v>0</v>
      </c>
      <c r="AC38" s="99">
        <f t="shared" si="7"/>
        <v>0</v>
      </c>
    </row>
    <row r="39" spans="1:29" s="3" customFormat="1" ht="15" customHeight="1" x14ac:dyDescent="0.3">
      <c r="A39" s="1" t="s">
        <v>236</v>
      </c>
      <c r="B39" s="1" t="s">
        <v>90</v>
      </c>
      <c r="C39" s="1" t="s">
        <v>680</v>
      </c>
      <c r="D39" s="1" t="s">
        <v>582</v>
      </c>
      <c r="E39" s="8" t="s">
        <v>526</v>
      </c>
      <c r="F39" s="68">
        <v>3</v>
      </c>
      <c r="G39" s="8" t="s">
        <v>551</v>
      </c>
      <c r="H39" s="64">
        <v>3500</v>
      </c>
      <c r="I39" s="64" t="s">
        <v>650</v>
      </c>
      <c r="J39" s="65">
        <v>0</v>
      </c>
      <c r="K39" s="65">
        <v>0</v>
      </c>
      <c r="L39" s="65">
        <v>0</v>
      </c>
      <c r="M39" s="65">
        <f t="shared" si="0"/>
        <v>0</v>
      </c>
      <c r="N39" s="65">
        <f t="shared" si="1"/>
        <v>0</v>
      </c>
      <c r="O39" s="14"/>
      <c r="P39" s="14"/>
      <c r="Q39" s="107">
        <v>0</v>
      </c>
      <c r="R39" s="107">
        <f t="shared" si="2"/>
        <v>0</v>
      </c>
      <c r="S39" s="21"/>
      <c r="T39" s="21"/>
      <c r="U39" s="21"/>
      <c r="V39" s="85">
        <v>0</v>
      </c>
      <c r="W39" s="84">
        <v>0</v>
      </c>
      <c r="X39" s="84">
        <f t="shared" si="3"/>
        <v>0</v>
      </c>
      <c r="Y39" s="84">
        <f t="shared" si="4"/>
        <v>0</v>
      </c>
      <c r="Z39" s="86">
        <v>0</v>
      </c>
      <c r="AA39" s="86">
        <f t="shared" si="5"/>
        <v>0</v>
      </c>
      <c r="AB39" s="99">
        <f t="shared" si="6"/>
        <v>0</v>
      </c>
      <c r="AC39" s="99">
        <f t="shared" si="7"/>
        <v>0</v>
      </c>
    </row>
    <row r="40" spans="1:29" s="3" customFormat="1" ht="15" customHeight="1" x14ac:dyDescent="0.3">
      <c r="A40" s="1" t="s">
        <v>237</v>
      </c>
      <c r="B40" s="1" t="s">
        <v>240</v>
      </c>
      <c r="C40" s="1" t="s">
        <v>692</v>
      </c>
      <c r="D40" s="1" t="s">
        <v>391</v>
      </c>
      <c r="E40" s="8" t="s">
        <v>560</v>
      </c>
      <c r="F40" s="68">
        <v>2</v>
      </c>
      <c r="G40" s="8" t="s">
        <v>561</v>
      </c>
      <c r="H40" s="64">
        <v>3500</v>
      </c>
      <c r="I40" s="64" t="s">
        <v>650</v>
      </c>
      <c r="J40" s="65">
        <v>0</v>
      </c>
      <c r="K40" s="65">
        <v>0</v>
      </c>
      <c r="L40" s="65">
        <v>0</v>
      </c>
      <c r="M40" s="65">
        <f t="shared" si="0"/>
        <v>0</v>
      </c>
      <c r="N40" s="65">
        <f t="shared" si="1"/>
        <v>0</v>
      </c>
      <c r="O40" s="14"/>
      <c r="P40" s="14"/>
      <c r="Q40" s="107">
        <v>0</v>
      </c>
      <c r="R40" s="107">
        <f t="shared" si="2"/>
        <v>0</v>
      </c>
      <c r="S40" s="21"/>
      <c r="T40" s="21"/>
      <c r="U40" s="21"/>
      <c r="V40" s="85">
        <v>0</v>
      </c>
      <c r="W40" s="84">
        <v>0</v>
      </c>
      <c r="X40" s="84">
        <f t="shared" si="3"/>
        <v>0</v>
      </c>
      <c r="Y40" s="84">
        <f t="shared" si="4"/>
        <v>0</v>
      </c>
      <c r="Z40" s="86">
        <v>0</v>
      </c>
      <c r="AA40" s="86">
        <f t="shared" si="5"/>
        <v>0</v>
      </c>
      <c r="AB40" s="99">
        <f t="shared" si="6"/>
        <v>0</v>
      </c>
      <c r="AC40" s="99">
        <f t="shared" si="7"/>
        <v>0</v>
      </c>
    </row>
    <row r="41" spans="1:29" s="3" customFormat="1" ht="15" customHeight="1" x14ac:dyDescent="0.3">
      <c r="A41" s="51" t="s">
        <v>461</v>
      </c>
      <c r="B41" s="51" t="s">
        <v>393</v>
      </c>
      <c r="C41" s="51" t="s">
        <v>694</v>
      </c>
      <c r="D41" s="51" t="s">
        <v>2</v>
      </c>
      <c r="E41" s="8" t="s">
        <v>526</v>
      </c>
      <c r="F41" s="21">
        <v>1</v>
      </c>
      <c r="G41" s="56" t="s">
        <v>559</v>
      </c>
      <c r="H41" s="64"/>
      <c r="I41" s="56" t="s">
        <v>650</v>
      </c>
      <c r="J41" s="65">
        <v>0</v>
      </c>
      <c r="K41" s="65">
        <v>0</v>
      </c>
      <c r="L41" s="65">
        <v>0</v>
      </c>
      <c r="M41" s="65">
        <f t="shared" si="0"/>
        <v>0</v>
      </c>
      <c r="N41" s="65">
        <f t="shared" si="1"/>
        <v>0</v>
      </c>
      <c r="O41" s="14"/>
      <c r="P41" s="14"/>
      <c r="Q41" s="107">
        <v>0</v>
      </c>
      <c r="R41" s="107">
        <f t="shared" si="2"/>
        <v>0</v>
      </c>
      <c r="S41" s="21"/>
      <c r="T41" s="21"/>
      <c r="U41" s="21"/>
      <c r="V41" s="85">
        <v>0</v>
      </c>
      <c r="W41" s="84">
        <v>0</v>
      </c>
      <c r="X41" s="84">
        <f t="shared" si="3"/>
        <v>0</v>
      </c>
      <c r="Y41" s="84">
        <f t="shared" si="4"/>
        <v>0</v>
      </c>
      <c r="Z41" s="86">
        <v>0</v>
      </c>
      <c r="AA41" s="86">
        <f t="shared" si="5"/>
        <v>0</v>
      </c>
      <c r="AB41" s="99">
        <f t="shared" si="6"/>
        <v>0</v>
      </c>
      <c r="AC41" s="99">
        <f t="shared" si="7"/>
        <v>0</v>
      </c>
    </row>
    <row r="42" spans="1:29" s="3" customFormat="1" ht="15" customHeight="1" x14ac:dyDescent="0.3">
      <c r="A42" s="1" t="s">
        <v>219</v>
      </c>
      <c r="B42" s="1" t="s">
        <v>199</v>
      </c>
      <c r="C42" s="1" t="s">
        <v>693</v>
      </c>
      <c r="D42" s="1" t="s">
        <v>582</v>
      </c>
      <c r="E42" s="8" t="s">
        <v>526</v>
      </c>
      <c r="F42" s="68">
        <v>12</v>
      </c>
      <c r="G42" s="8" t="s">
        <v>566</v>
      </c>
      <c r="H42" s="64">
        <v>3500</v>
      </c>
      <c r="I42" s="64" t="s">
        <v>650</v>
      </c>
      <c r="J42" s="65">
        <v>0</v>
      </c>
      <c r="K42" s="65">
        <v>0</v>
      </c>
      <c r="L42" s="65">
        <v>0</v>
      </c>
      <c r="M42" s="65">
        <f t="shared" si="0"/>
        <v>0</v>
      </c>
      <c r="N42" s="65">
        <f t="shared" si="1"/>
        <v>0</v>
      </c>
      <c r="O42" s="14"/>
      <c r="P42" s="14"/>
      <c r="Q42" s="107">
        <v>0</v>
      </c>
      <c r="R42" s="107">
        <f t="shared" si="2"/>
        <v>0</v>
      </c>
      <c r="S42" s="21"/>
      <c r="T42" s="21"/>
      <c r="U42" s="21"/>
      <c r="V42" s="85">
        <v>0</v>
      </c>
      <c r="W42" s="84">
        <v>0</v>
      </c>
      <c r="X42" s="84">
        <f t="shared" si="3"/>
        <v>0</v>
      </c>
      <c r="Y42" s="84">
        <f t="shared" si="4"/>
        <v>0</v>
      </c>
      <c r="Z42" s="86">
        <v>0</v>
      </c>
      <c r="AA42" s="86">
        <f t="shared" si="5"/>
        <v>0</v>
      </c>
      <c r="AB42" s="99">
        <f t="shared" si="6"/>
        <v>0</v>
      </c>
      <c r="AC42" s="99">
        <f t="shared" si="7"/>
        <v>0</v>
      </c>
    </row>
    <row r="43" spans="1:29" s="3" customFormat="1" ht="15" customHeight="1" x14ac:dyDescent="0.3">
      <c r="A43" s="1" t="s">
        <v>220</v>
      </c>
      <c r="B43" s="1" t="s">
        <v>199</v>
      </c>
      <c r="C43" s="1" t="s">
        <v>693</v>
      </c>
      <c r="D43" s="1" t="s">
        <v>582</v>
      </c>
      <c r="E43" s="8" t="s">
        <v>526</v>
      </c>
      <c r="F43" s="68">
        <v>3</v>
      </c>
      <c r="G43" s="8" t="s">
        <v>566</v>
      </c>
      <c r="H43" s="64">
        <v>3500</v>
      </c>
      <c r="I43" s="64" t="s">
        <v>650</v>
      </c>
      <c r="J43" s="65">
        <v>0</v>
      </c>
      <c r="K43" s="65">
        <v>0</v>
      </c>
      <c r="L43" s="65">
        <v>0</v>
      </c>
      <c r="M43" s="65">
        <f t="shared" si="0"/>
        <v>0</v>
      </c>
      <c r="N43" s="65">
        <f t="shared" si="1"/>
        <v>0</v>
      </c>
      <c r="O43" s="14"/>
      <c r="P43" s="14"/>
      <c r="Q43" s="107">
        <v>0</v>
      </c>
      <c r="R43" s="107">
        <f t="shared" si="2"/>
        <v>0</v>
      </c>
      <c r="S43" s="21"/>
      <c r="T43" s="21"/>
      <c r="U43" s="21"/>
      <c r="V43" s="85">
        <v>0</v>
      </c>
      <c r="W43" s="84">
        <v>0</v>
      </c>
      <c r="X43" s="84">
        <f t="shared" si="3"/>
        <v>0</v>
      </c>
      <c r="Y43" s="84">
        <f t="shared" si="4"/>
        <v>0</v>
      </c>
      <c r="Z43" s="86">
        <v>0</v>
      </c>
      <c r="AA43" s="86">
        <f t="shared" si="5"/>
        <v>0</v>
      </c>
      <c r="AB43" s="99">
        <f t="shared" si="6"/>
        <v>0</v>
      </c>
      <c r="AC43" s="99">
        <f t="shared" si="7"/>
        <v>0</v>
      </c>
    </row>
    <row r="44" spans="1:29" s="3" customFormat="1" ht="15" customHeight="1" x14ac:dyDescent="0.3">
      <c r="A44" s="51" t="s">
        <v>448</v>
      </c>
      <c r="B44" s="51" t="s">
        <v>439</v>
      </c>
      <c r="C44" s="51" t="s">
        <v>666</v>
      </c>
      <c r="D44" s="51" t="s">
        <v>2</v>
      </c>
      <c r="E44" s="8" t="s">
        <v>526</v>
      </c>
      <c r="F44" s="21">
        <v>3</v>
      </c>
      <c r="G44" s="56" t="s">
        <v>548</v>
      </c>
      <c r="H44" s="56"/>
      <c r="I44" s="56" t="s">
        <v>649</v>
      </c>
      <c r="J44" s="65">
        <v>0</v>
      </c>
      <c r="K44" s="65">
        <v>0</v>
      </c>
      <c r="L44" s="65">
        <v>0</v>
      </c>
      <c r="M44" s="65">
        <f t="shared" si="0"/>
        <v>0</v>
      </c>
      <c r="N44" s="65">
        <f t="shared" si="1"/>
        <v>0</v>
      </c>
      <c r="O44" s="14"/>
      <c r="P44" s="14"/>
      <c r="Q44" s="107">
        <v>0</v>
      </c>
      <c r="R44" s="107">
        <f t="shared" si="2"/>
        <v>0</v>
      </c>
      <c r="S44" s="21"/>
      <c r="T44" s="21"/>
      <c r="U44" s="21"/>
      <c r="V44" s="85">
        <v>0</v>
      </c>
      <c r="W44" s="84">
        <v>0</v>
      </c>
      <c r="X44" s="84">
        <f t="shared" si="3"/>
        <v>0</v>
      </c>
      <c r="Y44" s="84">
        <f t="shared" si="4"/>
        <v>0</v>
      </c>
      <c r="Z44" s="86">
        <v>0</v>
      </c>
      <c r="AA44" s="86">
        <f t="shared" si="5"/>
        <v>0</v>
      </c>
      <c r="AB44" s="99">
        <f t="shared" si="6"/>
        <v>0</v>
      </c>
      <c r="AC44" s="99">
        <f t="shared" si="7"/>
        <v>0</v>
      </c>
    </row>
    <row r="45" spans="1:29" s="3" customFormat="1" ht="15" customHeight="1" x14ac:dyDescent="0.3">
      <c r="A45" s="34" t="s">
        <v>200</v>
      </c>
      <c r="B45" s="34" t="s">
        <v>440</v>
      </c>
      <c r="C45" s="1" t="s">
        <v>690</v>
      </c>
      <c r="D45" s="34" t="s">
        <v>588</v>
      </c>
      <c r="E45" s="33" t="s">
        <v>94</v>
      </c>
      <c r="F45" s="69">
        <v>10</v>
      </c>
      <c r="G45" s="34"/>
      <c r="H45" s="34"/>
      <c r="I45" s="33" t="s">
        <v>523</v>
      </c>
      <c r="J45" s="65">
        <v>0</v>
      </c>
      <c r="K45" s="65">
        <v>0</v>
      </c>
      <c r="L45" s="65">
        <v>0</v>
      </c>
      <c r="M45" s="65">
        <f t="shared" si="0"/>
        <v>0</v>
      </c>
      <c r="N45" s="65">
        <f t="shared" si="1"/>
        <v>0</v>
      </c>
      <c r="O45" s="14"/>
      <c r="P45" s="14"/>
      <c r="Q45" s="107">
        <v>0</v>
      </c>
      <c r="R45" s="107">
        <f t="shared" si="2"/>
        <v>0</v>
      </c>
      <c r="S45" s="21"/>
      <c r="T45" s="21"/>
      <c r="U45" s="21"/>
      <c r="V45" s="85">
        <v>0</v>
      </c>
      <c r="W45" s="84">
        <v>0</v>
      </c>
      <c r="X45" s="84">
        <f t="shared" si="3"/>
        <v>0</v>
      </c>
      <c r="Y45" s="84">
        <f t="shared" si="4"/>
        <v>0</v>
      </c>
      <c r="Z45" s="86">
        <v>0</v>
      </c>
      <c r="AA45" s="86">
        <f t="shared" si="5"/>
        <v>0</v>
      </c>
      <c r="AB45" s="99">
        <f t="shared" si="6"/>
        <v>0</v>
      </c>
      <c r="AC45" s="99">
        <f t="shared" si="7"/>
        <v>0</v>
      </c>
    </row>
    <row r="46" spans="1:29" s="3" customFormat="1" ht="15" customHeight="1" x14ac:dyDescent="0.3">
      <c r="A46" s="34" t="s">
        <v>200</v>
      </c>
      <c r="B46" s="34" t="s">
        <v>441</v>
      </c>
      <c r="C46" s="34" t="s">
        <v>691</v>
      </c>
      <c r="D46" s="34" t="s">
        <v>588</v>
      </c>
      <c r="E46" s="33" t="s">
        <v>94</v>
      </c>
      <c r="F46" s="69">
        <v>8</v>
      </c>
      <c r="G46" s="34"/>
      <c r="H46" s="34"/>
      <c r="I46" s="33" t="s">
        <v>523</v>
      </c>
      <c r="J46" s="65">
        <v>0</v>
      </c>
      <c r="K46" s="65">
        <v>0</v>
      </c>
      <c r="L46" s="65">
        <v>0</v>
      </c>
      <c r="M46" s="65">
        <f t="shared" si="0"/>
        <v>0</v>
      </c>
      <c r="N46" s="65">
        <f t="shared" ref="N46:N72" si="8">+M46*F46</f>
        <v>0</v>
      </c>
      <c r="O46" s="14"/>
      <c r="P46" s="14"/>
      <c r="Q46" s="107">
        <v>0</v>
      </c>
      <c r="R46" s="107">
        <f t="shared" si="2"/>
        <v>0</v>
      </c>
      <c r="S46" s="21"/>
      <c r="T46" s="21"/>
      <c r="U46" s="21"/>
      <c r="V46" s="85">
        <v>0</v>
      </c>
      <c r="W46" s="84">
        <v>0</v>
      </c>
      <c r="X46" s="84">
        <f t="shared" si="3"/>
        <v>0</v>
      </c>
      <c r="Y46" s="84">
        <f t="shared" si="4"/>
        <v>0</v>
      </c>
      <c r="Z46" s="86">
        <v>0</v>
      </c>
      <c r="AA46" s="86">
        <f t="shared" si="5"/>
        <v>0</v>
      </c>
      <c r="AB46" s="99">
        <f t="shared" si="6"/>
        <v>0</v>
      </c>
      <c r="AC46" s="99">
        <f t="shared" si="7"/>
        <v>0</v>
      </c>
    </row>
    <row r="47" spans="1:29" s="3" customFormat="1" ht="15" customHeight="1" x14ac:dyDescent="0.3">
      <c r="A47" s="53" t="s">
        <v>200</v>
      </c>
      <c r="B47" s="53" t="s">
        <v>439</v>
      </c>
      <c r="C47" s="53" t="s">
        <v>666</v>
      </c>
      <c r="D47" s="53" t="s">
        <v>2</v>
      </c>
      <c r="E47" s="49" t="s">
        <v>94</v>
      </c>
      <c r="F47" s="69">
        <v>1</v>
      </c>
      <c r="G47" s="34"/>
      <c r="H47" s="34"/>
      <c r="I47" s="33" t="s">
        <v>651</v>
      </c>
      <c r="J47" s="65">
        <v>0</v>
      </c>
      <c r="K47" s="65">
        <v>0</v>
      </c>
      <c r="L47" s="65">
        <v>0</v>
      </c>
      <c r="M47" s="65">
        <f t="shared" si="0"/>
        <v>0</v>
      </c>
      <c r="N47" s="65">
        <f t="shared" si="8"/>
        <v>0</v>
      </c>
      <c r="O47" s="14"/>
      <c r="P47" s="14"/>
      <c r="Q47" s="107">
        <v>0</v>
      </c>
      <c r="R47" s="107">
        <f t="shared" si="2"/>
        <v>0</v>
      </c>
      <c r="S47" s="21"/>
      <c r="T47" s="21"/>
      <c r="U47" s="21"/>
      <c r="V47" s="85">
        <v>0</v>
      </c>
      <c r="W47" s="84">
        <v>0</v>
      </c>
      <c r="X47" s="84">
        <f t="shared" si="3"/>
        <v>0</v>
      </c>
      <c r="Y47" s="84">
        <f t="shared" si="4"/>
        <v>0</v>
      </c>
      <c r="Z47" s="86">
        <v>0</v>
      </c>
      <c r="AA47" s="86">
        <f t="shared" si="5"/>
        <v>0</v>
      </c>
      <c r="AB47" s="99">
        <f t="shared" si="6"/>
        <v>0</v>
      </c>
      <c r="AC47" s="99">
        <f t="shared" si="7"/>
        <v>0</v>
      </c>
    </row>
    <row r="48" spans="1:29" s="3" customFormat="1" ht="15" customHeight="1" x14ac:dyDescent="0.3">
      <c r="A48" s="1" t="s">
        <v>201</v>
      </c>
      <c r="B48" s="1" t="s">
        <v>91</v>
      </c>
      <c r="C48" s="1" t="s">
        <v>680</v>
      </c>
      <c r="D48" s="1" t="s">
        <v>582</v>
      </c>
      <c r="E48" s="8" t="s">
        <v>526</v>
      </c>
      <c r="F48" s="68">
        <v>1</v>
      </c>
      <c r="G48" s="8" t="s">
        <v>529</v>
      </c>
      <c r="H48" s="64">
        <v>3500</v>
      </c>
      <c r="I48" s="64" t="s">
        <v>650</v>
      </c>
      <c r="J48" s="65">
        <v>0</v>
      </c>
      <c r="K48" s="65">
        <v>0</v>
      </c>
      <c r="L48" s="65">
        <v>0</v>
      </c>
      <c r="M48" s="65">
        <f t="shared" si="0"/>
        <v>0</v>
      </c>
      <c r="N48" s="65">
        <f t="shared" si="8"/>
        <v>0</v>
      </c>
      <c r="O48" s="14"/>
      <c r="P48" s="14"/>
      <c r="Q48" s="107">
        <v>0</v>
      </c>
      <c r="R48" s="107">
        <f t="shared" si="2"/>
        <v>0</v>
      </c>
      <c r="S48" s="21"/>
      <c r="T48" s="21"/>
      <c r="U48" s="21"/>
      <c r="V48" s="85">
        <v>0</v>
      </c>
      <c r="W48" s="84">
        <v>0</v>
      </c>
      <c r="X48" s="84">
        <f t="shared" si="3"/>
        <v>0</v>
      </c>
      <c r="Y48" s="84">
        <f t="shared" si="4"/>
        <v>0</v>
      </c>
      <c r="Z48" s="86">
        <v>0</v>
      </c>
      <c r="AA48" s="86">
        <f t="shared" si="5"/>
        <v>0</v>
      </c>
      <c r="AB48" s="99">
        <f t="shared" si="6"/>
        <v>0</v>
      </c>
      <c r="AC48" s="99">
        <f t="shared" si="7"/>
        <v>0</v>
      </c>
    </row>
    <row r="49" spans="1:29" s="3" customFormat="1" ht="15" customHeight="1" x14ac:dyDescent="0.3">
      <c r="A49" s="51" t="s">
        <v>449</v>
      </c>
      <c r="B49" s="51" t="s">
        <v>439</v>
      </c>
      <c r="C49" s="51" t="s">
        <v>666</v>
      </c>
      <c r="D49" s="51" t="s">
        <v>2</v>
      </c>
      <c r="E49" s="8" t="s">
        <v>526</v>
      </c>
      <c r="F49" s="21">
        <v>1</v>
      </c>
      <c r="G49" s="56" t="s">
        <v>548</v>
      </c>
      <c r="H49" s="64"/>
      <c r="I49" s="56" t="s">
        <v>649</v>
      </c>
      <c r="J49" s="65">
        <v>0</v>
      </c>
      <c r="K49" s="65">
        <v>0</v>
      </c>
      <c r="L49" s="65">
        <v>0</v>
      </c>
      <c r="M49" s="65">
        <f t="shared" si="0"/>
        <v>0</v>
      </c>
      <c r="N49" s="65">
        <f t="shared" si="8"/>
        <v>0</v>
      </c>
      <c r="O49" s="14"/>
      <c r="P49" s="14"/>
      <c r="Q49" s="107">
        <v>0</v>
      </c>
      <c r="R49" s="107">
        <f t="shared" si="2"/>
        <v>0</v>
      </c>
      <c r="S49" s="21"/>
      <c r="T49" s="21"/>
      <c r="U49" s="21"/>
      <c r="V49" s="85">
        <v>0</v>
      </c>
      <c r="W49" s="84">
        <v>0</v>
      </c>
      <c r="X49" s="84">
        <f t="shared" si="3"/>
        <v>0</v>
      </c>
      <c r="Y49" s="84">
        <f t="shared" si="4"/>
        <v>0</v>
      </c>
      <c r="Z49" s="86">
        <v>0</v>
      </c>
      <c r="AA49" s="86">
        <f t="shared" si="5"/>
        <v>0</v>
      </c>
      <c r="AB49" s="99">
        <f t="shared" si="6"/>
        <v>0</v>
      </c>
      <c r="AC49" s="99">
        <f t="shared" si="7"/>
        <v>0</v>
      </c>
    </row>
    <row r="50" spans="1:29" s="3" customFormat="1" ht="15" customHeight="1" x14ac:dyDescent="0.3">
      <c r="A50" s="1" t="s">
        <v>221</v>
      </c>
      <c r="B50" s="1" t="s">
        <v>90</v>
      </c>
      <c r="C50" s="1" t="s">
        <v>680</v>
      </c>
      <c r="D50" s="1" t="s">
        <v>582</v>
      </c>
      <c r="E50" s="8" t="s">
        <v>526</v>
      </c>
      <c r="F50" s="68">
        <v>1</v>
      </c>
      <c r="G50" s="8" t="s">
        <v>551</v>
      </c>
      <c r="H50" s="64">
        <v>3500</v>
      </c>
      <c r="I50" s="64" t="s">
        <v>650</v>
      </c>
      <c r="J50" s="65">
        <v>0</v>
      </c>
      <c r="K50" s="65">
        <v>0</v>
      </c>
      <c r="L50" s="65">
        <v>0</v>
      </c>
      <c r="M50" s="65">
        <f t="shared" si="0"/>
        <v>0</v>
      </c>
      <c r="N50" s="65">
        <f t="shared" si="8"/>
        <v>0</v>
      </c>
      <c r="O50" s="14"/>
      <c r="P50" s="14"/>
      <c r="Q50" s="107">
        <v>0</v>
      </c>
      <c r="R50" s="107">
        <f t="shared" si="2"/>
        <v>0</v>
      </c>
      <c r="S50" s="21"/>
      <c r="T50" s="21"/>
      <c r="U50" s="21"/>
      <c r="V50" s="85">
        <v>0</v>
      </c>
      <c r="W50" s="84">
        <v>0</v>
      </c>
      <c r="X50" s="84">
        <f t="shared" si="3"/>
        <v>0</v>
      </c>
      <c r="Y50" s="84">
        <f t="shared" si="4"/>
        <v>0</v>
      </c>
      <c r="Z50" s="86">
        <v>0</v>
      </c>
      <c r="AA50" s="86">
        <f t="shared" si="5"/>
        <v>0</v>
      </c>
      <c r="AB50" s="99">
        <f t="shared" si="6"/>
        <v>0</v>
      </c>
      <c r="AC50" s="99">
        <f t="shared" si="7"/>
        <v>0</v>
      </c>
    </row>
    <row r="51" spans="1:29" s="3" customFormat="1" ht="15" customHeight="1" x14ac:dyDescent="0.3">
      <c r="A51" s="1" t="s">
        <v>222</v>
      </c>
      <c r="B51" s="1" t="s">
        <v>91</v>
      </c>
      <c r="C51" s="1" t="s">
        <v>680</v>
      </c>
      <c r="D51" s="1" t="s">
        <v>582</v>
      </c>
      <c r="E51" s="8" t="s">
        <v>526</v>
      </c>
      <c r="F51" s="68">
        <v>2</v>
      </c>
      <c r="G51" s="8" t="s">
        <v>551</v>
      </c>
      <c r="H51" s="64">
        <v>3500</v>
      </c>
      <c r="I51" s="64" t="s">
        <v>650</v>
      </c>
      <c r="J51" s="65">
        <v>0</v>
      </c>
      <c r="K51" s="65">
        <v>0</v>
      </c>
      <c r="L51" s="65">
        <v>0</v>
      </c>
      <c r="M51" s="65">
        <f t="shared" si="0"/>
        <v>0</v>
      </c>
      <c r="N51" s="65">
        <f t="shared" si="8"/>
        <v>0</v>
      </c>
      <c r="O51" s="14"/>
      <c r="P51" s="14"/>
      <c r="Q51" s="107">
        <v>0</v>
      </c>
      <c r="R51" s="107">
        <f t="shared" si="2"/>
        <v>0</v>
      </c>
      <c r="S51" s="21" t="s">
        <v>170</v>
      </c>
      <c r="T51" s="68" t="s">
        <v>621</v>
      </c>
      <c r="U51" s="21">
        <v>1</v>
      </c>
      <c r="V51" s="85">
        <v>0</v>
      </c>
      <c r="W51" s="84">
        <v>0</v>
      </c>
      <c r="X51" s="84">
        <f t="shared" si="3"/>
        <v>0</v>
      </c>
      <c r="Y51" s="84">
        <f t="shared" si="4"/>
        <v>0</v>
      </c>
      <c r="Z51" s="86">
        <v>0</v>
      </c>
      <c r="AA51" s="86">
        <f t="shared" si="5"/>
        <v>0</v>
      </c>
      <c r="AB51" s="99">
        <f t="shared" si="6"/>
        <v>0</v>
      </c>
      <c r="AC51" s="99">
        <f t="shared" si="7"/>
        <v>0</v>
      </c>
    </row>
    <row r="52" spans="1:29" s="3" customFormat="1" ht="15" customHeight="1" x14ac:dyDescent="0.3">
      <c r="A52" s="1" t="s">
        <v>223</v>
      </c>
      <c r="B52" s="1" t="s">
        <v>91</v>
      </c>
      <c r="C52" s="1" t="s">
        <v>680</v>
      </c>
      <c r="D52" s="1" t="s">
        <v>582</v>
      </c>
      <c r="E52" s="8" t="s">
        <v>526</v>
      </c>
      <c r="F52" s="68">
        <v>1</v>
      </c>
      <c r="G52" s="8" t="s">
        <v>551</v>
      </c>
      <c r="H52" s="64">
        <v>3500</v>
      </c>
      <c r="I52" s="64" t="s">
        <v>650</v>
      </c>
      <c r="J52" s="65">
        <v>0</v>
      </c>
      <c r="K52" s="65">
        <v>0</v>
      </c>
      <c r="L52" s="65">
        <v>0</v>
      </c>
      <c r="M52" s="65">
        <f t="shared" si="0"/>
        <v>0</v>
      </c>
      <c r="N52" s="65">
        <f t="shared" si="8"/>
        <v>0</v>
      </c>
      <c r="O52" s="14"/>
      <c r="P52" s="14"/>
      <c r="Q52" s="107">
        <v>0</v>
      </c>
      <c r="R52" s="107">
        <f t="shared" si="2"/>
        <v>0</v>
      </c>
      <c r="S52" s="21"/>
      <c r="T52" s="21"/>
      <c r="U52" s="21"/>
      <c r="V52" s="85">
        <v>0</v>
      </c>
      <c r="W52" s="84">
        <v>0</v>
      </c>
      <c r="X52" s="84">
        <f t="shared" si="3"/>
        <v>0</v>
      </c>
      <c r="Y52" s="84">
        <f t="shared" si="4"/>
        <v>0</v>
      </c>
      <c r="Z52" s="86">
        <v>0</v>
      </c>
      <c r="AA52" s="86">
        <f t="shared" si="5"/>
        <v>0</v>
      </c>
      <c r="AB52" s="99">
        <f t="shared" si="6"/>
        <v>0</v>
      </c>
      <c r="AC52" s="99">
        <f t="shared" si="7"/>
        <v>0</v>
      </c>
    </row>
    <row r="53" spans="1:29" s="3" customFormat="1" ht="15" customHeight="1" x14ac:dyDescent="0.3">
      <c r="A53" s="1" t="s">
        <v>223</v>
      </c>
      <c r="B53" s="1" t="s">
        <v>90</v>
      </c>
      <c r="C53" s="1" t="s">
        <v>680</v>
      </c>
      <c r="D53" s="1" t="s">
        <v>582</v>
      </c>
      <c r="E53" s="8" t="s">
        <v>526</v>
      </c>
      <c r="F53" s="68">
        <v>1</v>
      </c>
      <c r="G53" s="8" t="s">
        <v>551</v>
      </c>
      <c r="H53" s="64">
        <v>3500</v>
      </c>
      <c r="I53" s="64" t="s">
        <v>650</v>
      </c>
      <c r="J53" s="65">
        <v>0</v>
      </c>
      <c r="K53" s="65">
        <v>0</v>
      </c>
      <c r="L53" s="65">
        <v>0</v>
      </c>
      <c r="M53" s="65">
        <f t="shared" si="0"/>
        <v>0</v>
      </c>
      <c r="N53" s="65">
        <f t="shared" si="8"/>
        <v>0</v>
      </c>
      <c r="O53" s="14"/>
      <c r="P53" s="14"/>
      <c r="Q53" s="107">
        <v>0</v>
      </c>
      <c r="R53" s="107">
        <f t="shared" si="2"/>
        <v>0</v>
      </c>
      <c r="S53" s="21"/>
      <c r="T53" s="21"/>
      <c r="U53" s="21"/>
      <c r="V53" s="85">
        <v>0</v>
      </c>
      <c r="W53" s="84">
        <v>0</v>
      </c>
      <c r="X53" s="84">
        <f t="shared" si="3"/>
        <v>0</v>
      </c>
      <c r="Y53" s="84">
        <f t="shared" si="4"/>
        <v>0</v>
      </c>
      <c r="Z53" s="86">
        <v>0</v>
      </c>
      <c r="AA53" s="86">
        <f t="shared" si="5"/>
        <v>0</v>
      </c>
      <c r="AB53" s="99">
        <f t="shared" si="6"/>
        <v>0</v>
      </c>
      <c r="AC53" s="99">
        <f t="shared" si="7"/>
        <v>0</v>
      </c>
    </row>
    <row r="54" spans="1:29" s="3" customFormat="1" ht="15" customHeight="1" x14ac:dyDescent="0.3">
      <c r="A54" s="1" t="s">
        <v>224</v>
      </c>
      <c r="B54" s="1" t="s">
        <v>192</v>
      </c>
      <c r="C54" s="1" t="s">
        <v>695</v>
      </c>
      <c r="D54" s="1" t="s">
        <v>578</v>
      </c>
      <c r="E54" s="8" t="s">
        <v>519</v>
      </c>
      <c r="F54" s="68">
        <v>3</v>
      </c>
      <c r="G54" s="67" t="s">
        <v>555</v>
      </c>
      <c r="H54" s="64"/>
      <c r="I54" s="64" t="s">
        <v>650</v>
      </c>
      <c r="J54" s="65">
        <v>0</v>
      </c>
      <c r="K54" s="65">
        <v>0</v>
      </c>
      <c r="L54" s="65">
        <v>0</v>
      </c>
      <c r="M54" s="65">
        <f t="shared" si="0"/>
        <v>0</v>
      </c>
      <c r="N54" s="65">
        <f t="shared" si="8"/>
        <v>0</v>
      </c>
      <c r="O54" s="14"/>
      <c r="P54" s="14"/>
      <c r="Q54" s="107">
        <v>0</v>
      </c>
      <c r="R54" s="107">
        <f t="shared" si="2"/>
        <v>0</v>
      </c>
      <c r="S54" s="21"/>
      <c r="T54" s="21"/>
      <c r="U54" s="21"/>
      <c r="V54" s="85">
        <v>0</v>
      </c>
      <c r="W54" s="84">
        <v>0</v>
      </c>
      <c r="X54" s="84">
        <f t="shared" si="3"/>
        <v>0</v>
      </c>
      <c r="Y54" s="84">
        <f t="shared" si="4"/>
        <v>0</v>
      </c>
      <c r="Z54" s="86">
        <v>0</v>
      </c>
      <c r="AA54" s="86">
        <f t="shared" si="5"/>
        <v>0</v>
      </c>
      <c r="AB54" s="99">
        <f t="shared" si="6"/>
        <v>0</v>
      </c>
      <c r="AC54" s="99">
        <f t="shared" si="7"/>
        <v>0</v>
      </c>
    </row>
    <row r="55" spans="1:29" s="3" customFormat="1" ht="15" customHeight="1" x14ac:dyDescent="0.3">
      <c r="A55" s="1" t="s">
        <v>225</v>
      </c>
      <c r="B55" s="1" t="s">
        <v>44</v>
      </c>
      <c r="C55" s="1" t="s">
        <v>679</v>
      </c>
      <c r="D55" s="1" t="s">
        <v>582</v>
      </c>
      <c r="E55" s="8" t="s">
        <v>526</v>
      </c>
      <c r="F55" s="68">
        <v>4</v>
      </c>
      <c r="G55" s="8" t="s">
        <v>551</v>
      </c>
      <c r="H55" s="64">
        <v>3500</v>
      </c>
      <c r="I55" s="64" t="s">
        <v>650</v>
      </c>
      <c r="J55" s="65">
        <v>0</v>
      </c>
      <c r="K55" s="65">
        <v>0</v>
      </c>
      <c r="L55" s="65">
        <v>0</v>
      </c>
      <c r="M55" s="65">
        <f t="shared" si="0"/>
        <v>0</v>
      </c>
      <c r="N55" s="65">
        <f t="shared" si="8"/>
        <v>0</v>
      </c>
      <c r="O55" s="14" t="s">
        <v>16</v>
      </c>
      <c r="P55" s="68">
        <v>1</v>
      </c>
      <c r="Q55" s="107">
        <v>0</v>
      </c>
      <c r="R55" s="107">
        <f t="shared" si="2"/>
        <v>0</v>
      </c>
      <c r="S55" s="21"/>
      <c r="T55" s="21"/>
      <c r="U55" s="21"/>
      <c r="V55" s="85">
        <v>0</v>
      </c>
      <c r="W55" s="84">
        <v>0</v>
      </c>
      <c r="X55" s="84">
        <f t="shared" si="3"/>
        <v>0</v>
      </c>
      <c r="Y55" s="84">
        <f t="shared" si="4"/>
        <v>0</v>
      </c>
      <c r="Z55" s="86">
        <v>0</v>
      </c>
      <c r="AA55" s="86">
        <f t="shared" si="5"/>
        <v>0</v>
      </c>
      <c r="AB55" s="99">
        <f t="shared" si="6"/>
        <v>0</v>
      </c>
      <c r="AC55" s="99">
        <f t="shared" si="7"/>
        <v>0</v>
      </c>
    </row>
    <row r="56" spans="1:29" s="3" customFormat="1" ht="15" customHeight="1" x14ac:dyDescent="0.3">
      <c r="A56" s="1" t="s">
        <v>226</v>
      </c>
      <c r="B56" s="1" t="s">
        <v>240</v>
      </c>
      <c r="C56" s="1" t="s">
        <v>692</v>
      </c>
      <c r="D56" s="1" t="s">
        <v>582</v>
      </c>
      <c r="E56" s="8" t="s">
        <v>526</v>
      </c>
      <c r="F56" s="68">
        <v>1</v>
      </c>
      <c r="G56" s="8" t="s">
        <v>567</v>
      </c>
      <c r="H56" s="64">
        <v>3500</v>
      </c>
      <c r="I56" s="64" t="s">
        <v>650</v>
      </c>
      <c r="J56" s="65">
        <v>0</v>
      </c>
      <c r="K56" s="65">
        <v>0</v>
      </c>
      <c r="L56" s="65">
        <v>0</v>
      </c>
      <c r="M56" s="65">
        <f t="shared" si="0"/>
        <v>0</v>
      </c>
      <c r="N56" s="65">
        <f t="shared" si="8"/>
        <v>0</v>
      </c>
      <c r="O56" s="14" t="s">
        <v>16</v>
      </c>
      <c r="P56" s="68">
        <v>1</v>
      </c>
      <c r="Q56" s="107">
        <v>0</v>
      </c>
      <c r="R56" s="107">
        <f t="shared" si="2"/>
        <v>0</v>
      </c>
      <c r="S56" s="21"/>
      <c r="T56" s="21"/>
      <c r="U56" s="21"/>
      <c r="V56" s="85">
        <v>0</v>
      </c>
      <c r="W56" s="84">
        <v>0</v>
      </c>
      <c r="X56" s="84">
        <f t="shared" si="3"/>
        <v>0</v>
      </c>
      <c r="Y56" s="84">
        <f t="shared" si="4"/>
        <v>0</v>
      </c>
      <c r="Z56" s="86">
        <v>0</v>
      </c>
      <c r="AA56" s="86">
        <f t="shared" si="5"/>
        <v>0</v>
      </c>
      <c r="AB56" s="99">
        <f t="shared" si="6"/>
        <v>0</v>
      </c>
      <c r="AC56" s="99">
        <f t="shared" si="7"/>
        <v>0</v>
      </c>
    </row>
    <row r="57" spans="1:29" s="3" customFormat="1" ht="15" customHeight="1" x14ac:dyDescent="0.3">
      <c r="A57" s="1" t="s">
        <v>226</v>
      </c>
      <c r="B57" s="1" t="s">
        <v>90</v>
      </c>
      <c r="C57" s="1" t="s">
        <v>680</v>
      </c>
      <c r="D57" s="1" t="s">
        <v>582</v>
      </c>
      <c r="E57" s="8" t="s">
        <v>526</v>
      </c>
      <c r="F57" s="68">
        <v>3</v>
      </c>
      <c r="G57" s="8" t="s">
        <v>567</v>
      </c>
      <c r="H57" s="64">
        <v>3500</v>
      </c>
      <c r="I57" s="64" t="s">
        <v>650</v>
      </c>
      <c r="J57" s="65">
        <v>0</v>
      </c>
      <c r="K57" s="65">
        <v>0</v>
      </c>
      <c r="L57" s="65">
        <v>0</v>
      </c>
      <c r="M57" s="65">
        <f t="shared" si="0"/>
        <v>0</v>
      </c>
      <c r="N57" s="65">
        <f t="shared" si="8"/>
        <v>0</v>
      </c>
      <c r="O57" s="14"/>
      <c r="P57" s="14"/>
      <c r="Q57" s="107">
        <v>0</v>
      </c>
      <c r="R57" s="107">
        <f t="shared" si="2"/>
        <v>0</v>
      </c>
      <c r="S57" s="21"/>
      <c r="T57" s="21"/>
      <c r="U57" s="21"/>
      <c r="V57" s="85">
        <v>0</v>
      </c>
      <c r="W57" s="84">
        <v>0</v>
      </c>
      <c r="X57" s="84">
        <f t="shared" si="3"/>
        <v>0</v>
      </c>
      <c r="Y57" s="84">
        <f t="shared" si="4"/>
        <v>0</v>
      </c>
      <c r="Z57" s="86">
        <v>0</v>
      </c>
      <c r="AA57" s="86">
        <f t="shared" si="5"/>
        <v>0</v>
      </c>
      <c r="AB57" s="99">
        <f t="shared" si="6"/>
        <v>0</v>
      </c>
      <c r="AC57" s="99">
        <f t="shared" si="7"/>
        <v>0</v>
      </c>
    </row>
    <row r="58" spans="1:29" s="3" customFormat="1" ht="15" customHeight="1" x14ac:dyDescent="0.3">
      <c r="A58" s="1" t="s">
        <v>234</v>
      </c>
      <c r="B58" s="1" t="s">
        <v>199</v>
      </c>
      <c r="C58" s="1" t="s">
        <v>693</v>
      </c>
      <c r="D58" s="44" t="s">
        <v>588</v>
      </c>
      <c r="E58" s="8" t="s">
        <v>84</v>
      </c>
      <c r="F58" s="68">
        <v>1</v>
      </c>
      <c r="G58" s="1"/>
      <c r="H58" s="64"/>
      <c r="I58" s="8" t="s">
        <v>563</v>
      </c>
      <c r="J58" s="65">
        <v>0</v>
      </c>
      <c r="K58" s="65">
        <v>0</v>
      </c>
      <c r="L58" s="65">
        <v>0</v>
      </c>
      <c r="M58" s="65">
        <f t="shared" si="0"/>
        <v>0</v>
      </c>
      <c r="N58" s="65">
        <f t="shared" si="8"/>
        <v>0</v>
      </c>
      <c r="O58" s="14"/>
      <c r="P58" s="14"/>
      <c r="Q58" s="107">
        <v>0</v>
      </c>
      <c r="R58" s="107">
        <f t="shared" si="2"/>
        <v>0</v>
      </c>
      <c r="S58" s="21"/>
      <c r="T58" s="21"/>
      <c r="U58" s="21"/>
      <c r="V58" s="85">
        <v>0</v>
      </c>
      <c r="W58" s="84">
        <v>0</v>
      </c>
      <c r="X58" s="84">
        <f t="shared" si="3"/>
        <v>0</v>
      </c>
      <c r="Y58" s="84">
        <f t="shared" si="4"/>
        <v>0</v>
      </c>
      <c r="Z58" s="86">
        <v>0</v>
      </c>
      <c r="AA58" s="86">
        <f t="shared" si="5"/>
        <v>0</v>
      </c>
      <c r="AB58" s="99">
        <f t="shared" si="6"/>
        <v>0</v>
      </c>
      <c r="AC58" s="99">
        <f t="shared" si="7"/>
        <v>0</v>
      </c>
    </row>
    <row r="59" spans="1:29" s="3" customFormat="1" ht="15" customHeight="1" x14ac:dyDescent="0.3">
      <c r="A59" s="1" t="s">
        <v>233</v>
      </c>
      <c r="B59" s="1" t="s">
        <v>202</v>
      </c>
      <c r="C59" s="1" t="s">
        <v>689</v>
      </c>
      <c r="D59" s="1" t="s">
        <v>582</v>
      </c>
      <c r="E59" s="8" t="s">
        <v>526</v>
      </c>
      <c r="F59" s="68">
        <v>1</v>
      </c>
      <c r="G59" s="8" t="s">
        <v>529</v>
      </c>
      <c r="H59" s="64">
        <v>3500</v>
      </c>
      <c r="I59" s="64" t="s">
        <v>650</v>
      </c>
      <c r="J59" s="65">
        <v>0</v>
      </c>
      <c r="K59" s="65">
        <v>0</v>
      </c>
      <c r="L59" s="65">
        <v>0</v>
      </c>
      <c r="M59" s="65">
        <f t="shared" si="0"/>
        <v>0</v>
      </c>
      <c r="N59" s="65">
        <f t="shared" si="8"/>
        <v>0</v>
      </c>
      <c r="O59" s="14"/>
      <c r="P59" s="14"/>
      <c r="Q59" s="107">
        <v>0</v>
      </c>
      <c r="R59" s="107">
        <f t="shared" si="2"/>
        <v>0</v>
      </c>
      <c r="S59" s="21"/>
      <c r="T59" s="21"/>
      <c r="U59" s="21"/>
      <c r="V59" s="85">
        <v>0</v>
      </c>
      <c r="W59" s="84">
        <v>0</v>
      </c>
      <c r="X59" s="84">
        <f t="shared" si="3"/>
        <v>0</v>
      </c>
      <c r="Y59" s="84">
        <f t="shared" si="4"/>
        <v>0</v>
      </c>
      <c r="Z59" s="86">
        <v>0</v>
      </c>
      <c r="AA59" s="86">
        <f t="shared" si="5"/>
        <v>0</v>
      </c>
      <c r="AB59" s="99">
        <f t="shared" si="6"/>
        <v>0</v>
      </c>
      <c r="AC59" s="99">
        <f t="shared" si="7"/>
        <v>0</v>
      </c>
    </row>
    <row r="60" spans="1:29" s="3" customFormat="1" ht="15" customHeight="1" x14ac:dyDescent="0.3">
      <c r="A60" s="51" t="s">
        <v>462</v>
      </c>
      <c r="B60" s="51" t="s">
        <v>439</v>
      </c>
      <c r="C60" s="51" t="s">
        <v>666</v>
      </c>
      <c r="D60" s="51" t="s">
        <v>2</v>
      </c>
      <c r="E60" s="8" t="s">
        <v>526</v>
      </c>
      <c r="F60" s="21">
        <v>3</v>
      </c>
      <c r="G60" s="56" t="s">
        <v>559</v>
      </c>
      <c r="H60" s="64"/>
      <c r="I60" s="56" t="s">
        <v>649</v>
      </c>
      <c r="J60" s="65">
        <v>0</v>
      </c>
      <c r="K60" s="65">
        <v>0</v>
      </c>
      <c r="L60" s="65">
        <v>0</v>
      </c>
      <c r="M60" s="65">
        <f t="shared" si="0"/>
        <v>0</v>
      </c>
      <c r="N60" s="65">
        <f t="shared" si="8"/>
        <v>0</v>
      </c>
      <c r="O60" s="14"/>
      <c r="P60" s="14"/>
      <c r="Q60" s="107">
        <v>0</v>
      </c>
      <c r="R60" s="107">
        <f t="shared" si="2"/>
        <v>0</v>
      </c>
      <c r="S60" s="21"/>
      <c r="T60" s="21"/>
      <c r="U60" s="21"/>
      <c r="V60" s="85">
        <v>0</v>
      </c>
      <c r="W60" s="84">
        <v>0</v>
      </c>
      <c r="X60" s="84">
        <f t="shared" si="3"/>
        <v>0</v>
      </c>
      <c r="Y60" s="84">
        <f t="shared" si="4"/>
        <v>0</v>
      </c>
      <c r="Z60" s="86">
        <v>0</v>
      </c>
      <c r="AA60" s="86">
        <f t="shared" si="5"/>
        <v>0</v>
      </c>
      <c r="AB60" s="99">
        <f t="shared" si="6"/>
        <v>0</v>
      </c>
      <c r="AC60" s="99">
        <f t="shared" si="7"/>
        <v>0</v>
      </c>
    </row>
    <row r="61" spans="1:29" s="3" customFormat="1" ht="15" customHeight="1" x14ac:dyDescent="0.3">
      <c r="A61" s="1" t="s">
        <v>203</v>
      </c>
      <c r="B61" s="1" t="s">
        <v>240</v>
      </c>
      <c r="C61" s="1" t="s">
        <v>692</v>
      </c>
      <c r="D61" s="1" t="s">
        <v>391</v>
      </c>
      <c r="E61" s="8" t="s">
        <v>560</v>
      </c>
      <c r="F61" s="68">
        <v>18</v>
      </c>
      <c r="G61" s="8" t="s">
        <v>561</v>
      </c>
      <c r="H61" s="64">
        <v>3500</v>
      </c>
      <c r="I61" s="64" t="s">
        <v>650</v>
      </c>
      <c r="J61" s="65">
        <v>0</v>
      </c>
      <c r="K61" s="65">
        <v>0</v>
      </c>
      <c r="L61" s="65">
        <v>0</v>
      </c>
      <c r="M61" s="65">
        <f t="shared" si="0"/>
        <v>0</v>
      </c>
      <c r="N61" s="65">
        <f t="shared" si="8"/>
        <v>0</v>
      </c>
      <c r="O61" s="26"/>
      <c r="P61" s="26"/>
      <c r="Q61" s="107">
        <v>0</v>
      </c>
      <c r="R61" s="107">
        <f t="shared" si="2"/>
        <v>0</v>
      </c>
      <c r="S61" s="21"/>
      <c r="T61" s="21"/>
      <c r="U61" s="21"/>
      <c r="V61" s="85">
        <v>0</v>
      </c>
      <c r="W61" s="84">
        <v>0</v>
      </c>
      <c r="X61" s="84">
        <f t="shared" si="3"/>
        <v>0</v>
      </c>
      <c r="Y61" s="84">
        <f t="shared" si="4"/>
        <v>0</v>
      </c>
      <c r="Z61" s="86">
        <v>0</v>
      </c>
      <c r="AA61" s="86">
        <f t="shared" si="5"/>
        <v>0</v>
      </c>
      <c r="AB61" s="99">
        <f t="shared" si="6"/>
        <v>0</v>
      </c>
      <c r="AC61" s="99">
        <f t="shared" si="7"/>
        <v>0</v>
      </c>
    </row>
    <row r="62" spans="1:29" s="3" customFormat="1" ht="15" customHeight="1" x14ac:dyDescent="0.3">
      <c r="A62" s="51" t="s">
        <v>463</v>
      </c>
      <c r="B62" s="51" t="s">
        <v>393</v>
      </c>
      <c r="C62" s="51" t="s">
        <v>694</v>
      </c>
      <c r="D62" s="51" t="s">
        <v>2</v>
      </c>
      <c r="E62" s="8" t="s">
        <v>526</v>
      </c>
      <c r="F62" s="21">
        <v>1</v>
      </c>
      <c r="G62" s="56" t="s">
        <v>559</v>
      </c>
      <c r="H62" s="56"/>
      <c r="I62" s="56" t="s">
        <v>650</v>
      </c>
      <c r="J62" s="65">
        <v>0</v>
      </c>
      <c r="K62" s="65">
        <v>0</v>
      </c>
      <c r="L62" s="65">
        <v>0</v>
      </c>
      <c r="M62" s="65">
        <f t="shared" si="0"/>
        <v>0</v>
      </c>
      <c r="N62" s="65">
        <f t="shared" si="8"/>
        <v>0</v>
      </c>
      <c r="O62" s="14"/>
      <c r="P62" s="14"/>
      <c r="Q62" s="107">
        <v>0</v>
      </c>
      <c r="R62" s="107">
        <f t="shared" si="2"/>
        <v>0</v>
      </c>
      <c r="S62" s="21"/>
      <c r="T62" s="21"/>
      <c r="U62" s="21"/>
      <c r="V62" s="85">
        <v>0</v>
      </c>
      <c r="W62" s="84">
        <v>0</v>
      </c>
      <c r="X62" s="84">
        <f t="shared" si="3"/>
        <v>0</v>
      </c>
      <c r="Y62" s="84">
        <f t="shared" si="4"/>
        <v>0</v>
      </c>
      <c r="Z62" s="86">
        <v>0</v>
      </c>
      <c r="AA62" s="86">
        <f t="shared" si="5"/>
        <v>0</v>
      </c>
      <c r="AB62" s="99">
        <f t="shared" si="6"/>
        <v>0</v>
      </c>
      <c r="AC62" s="99">
        <f t="shared" si="7"/>
        <v>0</v>
      </c>
    </row>
    <row r="63" spans="1:29" s="3" customFormat="1" ht="15" customHeight="1" x14ac:dyDescent="0.3">
      <c r="A63" s="51" t="s">
        <v>450</v>
      </c>
      <c r="B63" s="51" t="s">
        <v>439</v>
      </c>
      <c r="C63" s="51" t="s">
        <v>666</v>
      </c>
      <c r="D63" s="51" t="s">
        <v>2</v>
      </c>
      <c r="E63" s="8" t="s">
        <v>526</v>
      </c>
      <c r="F63" s="21">
        <v>3</v>
      </c>
      <c r="G63" s="56" t="s">
        <v>548</v>
      </c>
      <c r="H63" s="56"/>
      <c r="I63" s="56" t="s">
        <v>649</v>
      </c>
      <c r="J63" s="65">
        <v>0</v>
      </c>
      <c r="K63" s="65">
        <v>0</v>
      </c>
      <c r="L63" s="65">
        <v>0</v>
      </c>
      <c r="M63" s="65">
        <f t="shared" si="0"/>
        <v>0</v>
      </c>
      <c r="N63" s="65">
        <f t="shared" si="8"/>
        <v>0</v>
      </c>
      <c r="O63" s="14"/>
      <c r="P63" s="14"/>
      <c r="Q63" s="107">
        <v>0</v>
      </c>
      <c r="R63" s="107">
        <f t="shared" si="2"/>
        <v>0</v>
      </c>
      <c r="S63" s="21"/>
      <c r="T63" s="21"/>
      <c r="U63" s="21"/>
      <c r="V63" s="85">
        <v>0</v>
      </c>
      <c r="W63" s="84">
        <v>0</v>
      </c>
      <c r="X63" s="84">
        <f t="shared" si="3"/>
        <v>0</v>
      </c>
      <c r="Y63" s="84">
        <f t="shared" si="4"/>
        <v>0</v>
      </c>
      <c r="Z63" s="86">
        <v>0</v>
      </c>
      <c r="AA63" s="86">
        <f t="shared" si="5"/>
        <v>0</v>
      </c>
      <c r="AB63" s="99">
        <f t="shared" si="6"/>
        <v>0</v>
      </c>
      <c r="AC63" s="99">
        <f t="shared" si="7"/>
        <v>0</v>
      </c>
    </row>
    <row r="64" spans="1:29" s="3" customFormat="1" ht="15" customHeight="1" x14ac:dyDescent="0.3">
      <c r="A64" s="1" t="s">
        <v>232</v>
      </c>
      <c r="B64" s="1" t="s">
        <v>204</v>
      </c>
      <c r="C64" s="1" t="s">
        <v>698</v>
      </c>
      <c r="D64" s="1" t="s">
        <v>577</v>
      </c>
      <c r="E64" s="8" t="s">
        <v>409</v>
      </c>
      <c r="F64" s="68">
        <v>4</v>
      </c>
      <c r="G64" s="8" t="s">
        <v>553</v>
      </c>
      <c r="H64" s="8">
        <v>4000</v>
      </c>
      <c r="I64" s="64" t="s">
        <v>650</v>
      </c>
      <c r="J64" s="65">
        <v>0</v>
      </c>
      <c r="K64" s="65">
        <v>0</v>
      </c>
      <c r="L64" s="65">
        <v>0</v>
      </c>
      <c r="M64" s="65">
        <f t="shared" si="0"/>
        <v>0</v>
      </c>
      <c r="N64" s="65">
        <f t="shared" si="8"/>
        <v>0</v>
      </c>
      <c r="O64" s="14"/>
      <c r="P64" s="14"/>
      <c r="Q64" s="107">
        <v>0</v>
      </c>
      <c r="R64" s="107">
        <f t="shared" si="2"/>
        <v>0</v>
      </c>
      <c r="S64" s="21"/>
      <c r="T64" s="21"/>
      <c r="U64" s="21"/>
      <c r="V64" s="85">
        <v>0</v>
      </c>
      <c r="W64" s="84">
        <v>0</v>
      </c>
      <c r="X64" s="84">
        <f t="shared" si="3"/>
        <v>0</v>
      </c>
      <c r="Y64" s="84">
        <f t="shared" si="4"/>
        <v>0</v>
      </c>
      <c r="Z64" s="86">
        <v>0</v>
      </c>
      <c r="AA64" s="86">
        <f t="shared" si="5"/>
        <v>0</v>
      </c>
      <c r="AB64" s="99">
        <f t="shared" si="6"/>
        <v>0</v>
      </c>
      <c r="AC64" s="99">
        <f t="shared" si="7"/>
        <v>0</v>
      </c>
    </row>
    <row r="65" spans="1:30" s="3" customFormat="1" ht="15" customHeight="1" x14ac:dyDescent="0.3">
      <c r="A65" s="1" t="s">
        <v>232</v>
      </c>
      <c r="B65" s="1" t="s">
        <v>205</v>
      </c>
      <c r="C65" s="1" t="s">
        <v>681</v>
      </c>
      <c r="D65" s="1" t="s">
        <v>577</v>
      </c>
      <c r="E65" s="8" t="s">
        <v>409</v>
      </c>
      <c r="F65" s="68">
        <v>1</v>
      </c>
      <c r="G65" s="8" t="s">
        <v>553</v>
      </c>
      <c r="H65" s="8">
        <v>4000</v>
      </c>
      <c r="I65" s="64" t="s">
        <v>650</v>
      </c>
      <c r="J65" s="65">
        <v>0</v>
      </c>
      <c r="K65" s="65">
        <v>0</v>
      </c>
      <c r="L65" s="65">
        <v>0</v>
      </c>
      <c r="M65" s="65">
        <f t="shared" si="0"/>
        <v>0</v>
      </c>
      <c r="N65" s="65">
        <f t="shared" si="8"/>
        <v>0</v>
      </c>
      <c r="O65" s="14"/>
      <c r="P65" s="14"/>
      <c r="Q65" s="107">
        <v>0</v>
      </c>
      <c r="R65" s="107">
        <f t="shared" si="2"/>
        <v>0</v>
      </c>
      <c r="S65" s="21"/>
      <c r="T65" s="21"/>
      <c r="U65" s="21"/>
      <c r="V65" s="85">
        <v>0</v>
      </c>
      <c r="W65" s="84">
        <v>0</v>
      </c>
      <c r="X65" s="84">
        <f t="shared" si="3"/>
        <v>0</v>
      </c>
      <c r="Y65" s="84">
        <f t="shared" si="4"/>
        <v>0</v>
      </c>
      <c r="Z65" s="86">
        <v>0</v>
      </c>
      <c r="AA65" s="86">
        <f t="shared" si="5"/>
        <v>0</v>
      </c>
      <c r="AB65" s="99">
        <f t="shared" si="6"/>
        <v>0</v>
      </c>
      <c r="AC65" s="99">
        <f t="shared" si="7"/>
        <v>0</v>
      </c>
    </row>
    <row r="66" spans="1:30" s="3" customFormat="1" ht="15" customHeight="1" x14ac:dyDescent="0.3">
      <c r="A66" s="1" t="s">
        <v>231</v>
      </c>
      <c r="B66" s="1" t="s">
        <v>205</v>
      </c>
      <c r="C66" s="1" t="s">
        <v>681</v>
      </c>
      <c r="D66" s="1" t="s">
        <v>577</v>
      </c>
      <c r="E66" s="8" t="s">
        <v>409</v>
      </c>
      <c r="F66" s="68">
        <v>4</v>
      </c>
      <c r="G66" s="8" t="s">
        <v>553</v>
      </c>
      <c r="H66" s="8">
        <v>4000</v>
      </c>
      <c r="I66" s="64" t="s">
        <v>650</v>
      </c>
      <c r="J66" s="65">
        <v>0</v>
      </c>
      <c r="K66" s="65">
        <v>0</v>
      </c>
      <c r="L66" s="65">
        <v>0</v>
      </c>
      <c r="M66" s="65">
        <f t="shared" si="0"/>
        <v>0</v>
      </c>
      <c r="N66" s="65">
        <f t="shared" si="8"/>
        <v>0</v>
      </c>
      <c r="O66" s="14"/>
      <c r="P66" s="14"/>
      <c r="Q66" s="107">
        <v>0</v>
      </c>
      <c r="R66" s="107">
        <f t="shared" si="2"/>
        <v>0</v>
      </c>
      <c r="S66" s="21"/>
      <c r="T66" s="21"/>
      <c r="U66" s="21"/>
      <c r="V66" s="85">
        <v>0</v>
      </c>
      <c r="W66" s="84">
        <v>0</v>
      </c>
      <c r="X66" s="84">
        <f t="shared" si="3"/>
        <v>0</v>
      </c>
      <c r="Y66" s="84">
        <f t="shared" si="4"/>
        <v>0</v>
      </c>
      <c r="Z66" s="86">
        <v>0</v>
      </c>
      <c r="AA66" s="86">
        <f t="shared" si="5"/>
        <v>0</v>
      </c>
      <c r="AB66" s="99">
        <f t="shared" si="6"/>
        <v>0</v>
      </c>
      <c r="AC66" s="99">
        <f t="shared" si="7"/>
        <v>0</v>
      </c>
    </row>
    <row r="67" spans="1:30" s="3" customFormat="1" ht="15" customHeight="1" x14ac:dyDescent="0.3">
      <c r="A67" s="1" t="s">
        <v>230</v>
      </c>
      <c r="B67" s="1" t="s">
        <v>204</v>
      </c>
      <c r="C67" s="1" t="s">
        <v>698</v>
      </c>
      <c r="D67" s="1" t="s">
        <v>577</v>
      </c>
      <c r="E67" s="8" t="s">
        <v>409</v>
      </c>
      <c r="F67" s="68">
        <v>1</v>
      </c>
      <c r="G67" s="8" t="s">
        <v>553</v>
      </c>
      <c r="H67" s="8">
        <v>4000</v>
      </c>
      <c r="I67" s="64" t="s">
        <v>650</v>
      </c>
      <c r="J67" s="65">
        <v>0</v>
      </c>
      <c r="K67" s="65">
        <v>0</v>
      </c>
      <c r="L67" s="65">
        <v>0</v>
      </c>
      <c r="M67" s="65">
        <f t="shared" si="0"/>
        <v>0</v>
      </c>
      <c r="N67" s="65">
        <f t="shared" si="8"/>
        <v>0</v>
      </c>
      <c r="O67" s="14"/>
      <c r="P67" s="14"/>
      <c r="Q67" s="107">
        <v>0</v>
      </c>
      <c r="R67" s="107">
        <f t="shared" si="2"/>
        <v>0</v>
      </c>
      <c r="S67" s="21"/>
      <c r="T67" s="21"/>
      <c r="U67" s="21"/>
      <c r="V67" s="85">
        <v>0</v>
      </c>
      <c r="W67" s="84">
        <v>0</v>
      </c>
      <c r="X67" s="84">
        <f t="shared" si="3"/>
        <v>0</v>
      </c>
      <c r="Y67" s="84">
        <f t="shared" si="4"/>
        <v>0</v>
      </c>
      <c r="Z67" s="86">
        <v>0</v>
      </c>
      <c r="AA67" s="86">
        <f t="shared" si="5"/>
        <v>0</v>
      </c>
      <c r="AB67" s="99">
        <f t="shared" si="6"/>
        <v>0</v>
      </c>
      <c r="AC67" s="99">
        <f t="shared" si="7"/>
        <v>0</v>
      </c>
    </row>
    <row r="68" spans="1:30" s="3" customFormat="1" ht="15" customHeight="1" x14ac:dyDescent="0.3">
      <c r="A68" s="1" t="s">
        <v>230</v>
      </c>
      <c r="B68" s="1" t="s">
        <v>205</v>
      </c>
      <c r="C68" s="1" t="s">
        <v>681</v>
      </c>
      <c r="D68" s="1" t="s">
        <v>577</v>
      </c>
      <c r="E68" s="8" t="s">
        <v>409</v>
      </c>
      <c r="F68" s="68">
        <v>1</v>
      </c>
      <c r="G68" s="8" t="s">
        <v>553</v>
      </c>
      <c r="H68" s="8">
        <v>4000</v>
      </c>
      <c r="I68" s="64" t="s">
        <v>650</v>
      </c>
      <c r="J68" s="65">
        <v>0</v>
      </c>
      <c r="K68" s="65">
        <v>0</v>
      </c>
      <c r="L68" s="65">
        <v>0</v>
      </c>
      <c r="M68" s="65">
        <f t="shared" si="0"/>
        <v>0</v>
      </c>
      <c r="N68" s="65">
        <f t="shared" si="8"/>
        <v>0</v>
      </c>
      <c r="O68" s="14"/>
      <c r="P68" s="14"/>
      <c r="Q68" s="107">
        <v>0</v>
      </c>
      <c r="R68" s="107">
        <f t="shared" si="2"/>
        <v>0</v>
      </c>
      <c r="S68" s="21"/>
      <c r="T68" s="21"/>
      <c r="U68" s="21"/>
      <c r="V68" s="85">
        <v>0</v>
      </c>
      <c r="W68" s="84">
        <v>0</v>
      </c>
      <c r="X68" s="84">
        <f t="shared" si="3"/>
        <v>0</v>
      </c>
      <c r="Y68" s="84">
        <f t="shared" si="4"/>
        <v>0</v>
      </c>
      <c r="Z68" s="86">
        <v>0</v>
      </c>
      <c r="AA68" s="86">
        <f t="shared" si="5"/>
        <v>0</v>
      </c>
      <c r="AB68" s="99">
        <f t="shared" si="6"/>
        <v>0</v>
      </c>
      <c r="AC68" s="99">
        <f t="shared" si="7"/>
        <v>0</v>
      </c>
    </row>
    <row r="69" spans="1:30" s="3" customFormat="1" ht="15" customHeight="1" x14ac:dyDescent="0.3">
      <c r="A69" s="34" t="s">
        <v>229</v>
      </c>
      <c r="B69" s="34" t="s">
        <v>93</v>
      </c>
      <c r="C69" s="34" t="s">
        <v>681</v>
      </c>
      <c r="D69" s="34" t="s">
        <v>588</v>
      </c>
      <c r="E69" s="33" t="s">
        <v>94</v>
      </c>
      <c r="F69" s="69">
        <v>1</v>
      </c>
      <c r="G69" s="34"/>
      <c r="H69" s="34"/>
      <c r="I69" s="33" t="s">
        <v>523</v>
      </c>
      <c r="J69" s="65">
        <v>0</v>
      </c>
      <c r="K69" s="65">
        <v>0</v>
      </c>
      <c r="L69" s="65">
        <v>0</v>
      </c>
      <c r="M69" s="65">
        <f t="shared" si="0"/>
        <v>0</v>
      </c>
      <c r="N69" s="65">
        <f t="shared" si="8"/>
        <v>0</v>
      </c>
      <c r="O69" s="14"/>
      <c r="P69" s="14"/>
      <c r="Q69" s="107">
        <v>0</v>
      </c>
      <c r="R69" s="107">
        <f t="shared" si="2"/>
        <v>0</v>
      </c>
      <c r="S69" s="21"/>
      <c r="T69" s="21"/>
      <c r="U69" s="21"/>
      <c r="V69" s="85">
        <v>0</v>
      </c>
      <c r="W69" s="84">
        <v>0</v>
      </c>
      <c r="X69" s="84">
        <f t="shared" si="3"/>
        <v>0</v>
      </c>
      <c r="Y69" s="84">
        <f t="shared" si="4"/>
        <v>0</v>
      </c>
      <c r="Z69" s="86">
        <v>0</v>
      </c>
      <c r="AA69" s="86">
        <f t="shared" si="5"/>
        <v>0</v>
      </c>
      <c r="AB69" s="99">
        <f t="shared" si="6"/>
        <v>0</v>
      </c>
      <c r="AC69" s="99">
        <f t="shared" si="7"/>
        <v>0</v>
      </c>
    </row>
    <row r="70" spans="1:30" s="3" customFormat="1" ht="15" customHeight="1" x14ac:dyDescent="0.3">
      <c r="A70" s="34" t="s">
        <v>229</v>
      </c>
      <c r="B70" s="34" t="s">
        <v>186</v>
      </c>
      <c r="C70" s="34" t="s">
        <v>669</v>
      </c>
      <c r="D70" s="34" t="s">
        <v>588</v>
      </c>
      <c r="E70" s="33" t="s">
        <v>94</v>
      </c>
      <c r="F70" s="69">
        <v>3</v>
      </c>
      <c r="G70" s="34"/>
      <c r="H70" s="34"/>
      <c r="I70" s="33" t="s">
        <v>523</v>
      </c>
      <c r="J70" s="65">
        <v>0</v>
      </c>
      <c r="K70" s="65">
        <v>0</v>
      </c>
      <c r="L70" s="65">
        <v>0</v>
      </c>
      <c r="M70" s="65">
        <f t="shared" si="0"/>
        <v>0</v>
      </c>
      <c r="N70" s="65">
        <f t="shared" si="8"/>
        <v>0</v>
      </c>
      <c r="O70" s="14"/>
      <c r="P70" s="14"/>
      <c r="Q70" s="107">
        <v>0</v>
      </c>
      <c r="R70" s="107">
        <f t="shared" si="2"/>
        <v>0</v>
      </c>
      <c r="S70" s="21"/>
      <c r="T70" s="21"/>
      <c r="U70" s="21"/>
      <c r="V70" s="85">
        <v>0</v>
      </c>
      <c r="W70" s="84">
        <v>0</v>
      </c>
      <c r="X70" s="84">
        <f t="shared" si="3"/>
        <v>0</v>
      </c>
      <c r="Y70" s="84">
        <f t="shared" si="4"/>
        <v>0</v>
      </c>
      <c r="Z70" s="86">
        <v>0</v>
      </c>
      <c r="AA70" s="86">
        <f t="shared" si="5"/>
        <v>0</v>
      </c>
      <c r="AB70" s="99">
        <f t="shared" si="6"/>
        <v>0</v>
      </c>
      <c r="AC70" s="99">
        <f t="shared" si="7"/>
        <v>0</v>
      </c>
    </row>
    <row r="71" spans="1:30" s="3" customFormat="1" ht="15" customHeight="1" x14ac:dyDescent="0.3">
      <c r="A71" s="1" t="s">
        <v>228</v>
      </c>
      <c r="B71" s="1" t="s">
        <v>205</v>
      </c>
      <c r="C71" s="1" t="s">
        <v>681</v>
      </c>
      <c r="D71" s="1" t="s">
        <v>577</v>
      </c>
      <c r="E71" s="8" t="s">
        <v>409</v>
      </c>
      <c r="F71" s="68">
        <v>1</v>
      </c>
      <c r="G71" s="8" t="s">
        <v>553</v>
      </c>
      <c r="H71" s="8">
        <v>4000</v>
      </c>
      <c r="I71" s="64" t="s">
        <v>650</v>
      </c>
      <c r="J71" s="65">
        <v>0</v>
      </c>
      <c r="K71" s="65">
        <v>0</v>
      </c>
      <c r="L71" s="65">
        <v>0</v>
      </c>
      <c r="M71" s="65">
        <f t="shared" si="0"/>
        <v>0</v>
      </c>
      <c r="N71" s="65">
        <f t="shared" si="8"/>
        <v>0</v>
      </c>
      <c r="O71" s="14"/>
      <c r="P71" s="14"/>
      <c r="Q71" s="107">
        <v>0</v>
      </c>
      <c r="R71" s="107">
        <f t="shared" si="2"/>
        <v>0</v>
      </c>
      <c r="S71" s="21"/>
      <c r="T71" s="21"/>
      <c r="U71" s="21"/>
      <c r="V71" s="85">
        <v>0</v>
      </c>
      <c r="W71" s="84">
        <v>0</v>
      </c>
      <c r="X71" s="84">
        <f t="shared" si="3"/>
        <v>0</v>
      </c>
      <c r="Y71" s="84">
        <f t="shared" si="4"/>
        <v>0</v>
      </c>
      <c r="Z71" s="86">
        <v>0</v>
      </c>
      <c r="AA71" s="86">
        <f t="shared" si="5"/>
        <v>0</v>
      </c>
      <c r="AB71" s="99">
        <f t="shared" si="6"/>
        <v>0</v>
      </c>
      <c r="AC71" s="99">
        <f t="shared" si="7"/>
        <v>0</v>
      </c>
    </row>
    <row r="72" spans="1:30" s="3" customFormat="1" ht="15" customHeight="1" x14ac:dyDescent="0.3">
      <c r="A72" s="34" t="s">
        <v>227</v>
      </c>
      <c r="B72" s="34" t="s">
        <v>96</v>
      </c>
      <c r="C72" s="34" t="s">
        <v>699</v>
      </c>
      <c r="D72" s="34" t="s">
        <v>588</v>
      </c>
      <c r="E72" s="33" t="s">
        <v>94</v>
      </c>
      <c r="F72" s="69">
        <v>4</v>
      </c>
      <c r="G72" s="34"/>
      <c r="H72" s="34"/>
      <c r="I72" s="33" t="s">
        <v>523</v>
      </c>
      <c r="J72" s="65">
        <v>0</v>
      </c>
      <c r="K72" s="65">
        <v>0</v>
      </c>
      <c r="L72" s="65">
        <v>0</v>
      </c>
      <c r="M72" s="65">
        <f t="shared" si="0"/>
        <v>0</v>
      </c>
      <c r="N72" s="65">
        <f t="shared" si="8"/>
        <v>0</v>
      </c>
      <c r="O72" s="14"/>
      <c r="P72" s="14"/>
      <c r="Q72" s="107">
        <v>0</v>
      </c>
      <c r="R72" s="107">
        <f t="shared" si="2"/>
        <v>0</v>
      </c>
      <c r="S72" s="21"/>
      <c r="T72" s="21"/>
      <c r="U72" s="21"/>
      <c r="V72" s="85">
        <v>0</v>
      </c>
      <c r="W72" s="84">
        <v>0</v>
      </c>
      <c r="X72" s="84">
        <f t="shared" si="3"/>
        <v>0</v>
      </c>
      <c r="Y72" s="84">
        <f t="shared" si="4"/>
        <v>0</v>
      </c>
      <c r="Z72" s="86">
        <v>0</v>
      </c>
      <c r="AA72" s="86">
        <f t="shared" si="5"/>
        <v>0</v>
      </c>
      <c r="AB72" s="99">
        <f t="shared" si="6"/>
        <v>0</v>
      </c>
      <c r="AC72" s="99">
        <f t="shared" si="7"/>
        <v>0</v>
      </c>
    </row>
    <row r="73" spans="1:30" ht="14.4" x14ac:dyDescent="0.3">
      <c r="A73" s="1"/>
      <c r="B73" s="1"/>
      <c r="C73" s="1"/>
      <c r="D73" s="1"/>
      <c r="E73" s="8"/>
      <c r="F73" s="8"/>
      <c r="G73" s="8"/>
      <c r="H73" s="8"/>
      <c r="I73" s="8"/>
      <c r="J73" s="65">
        <v>0</v>
      </c>
      <c r="K73" s="65">
        <v>0</v>
      </c>
      <c r="L73" s="65">
        <v>0</v>
      </c>
      <c r="M73" s="65">
        <f t="shared" ref="M73:M79" si="9">+J73+K73+L73</f>
        <v>0</v>
      </c>
      <c r="N73" s="65">
        <f t="shared" ref="N73:N79" si="10">+M73*F73</f>
        <v>0</v>
      </c>
      <c r="O73" s="14"/>
      <c r="P73" s="14"/>
      <c r="Q73" s="107">
        <v>0</v>
      </c>
      <c r="R73" s="107">
        <f t="shared" si="2"/>
        <v>0</v>
      </c>
      <c r="S73" s="21"/>
      <c r="T73" s="21"/>
      <c r="U73" s="21"/>
      <c r="V73" s="85">
        <v>0</v>
      </c>
      <c r="W73" s="84">
        <v>0</v>
      </c>
      <c r="X73" s="84">
        <f t="shared" si="3"/>
        <v>0</v>
      </c>
      <c r="Y73" s="84">
        <f t="shared" si="4"/>
        <v>0</v>
      </c>
      <c r="Z73" s="86">
        <v>0</v>
      </c>
      <c r="AA73" s="86">
        <f t="shared" si="5"/>
        <v>0</v>
      </c>
      <c r="AB73" s="99">
        <f t="shared" si="6"/>
        <v>0</v>
      </c>
      <c r="AC73" s="99">
        <f t="shared" si="7"/>
        <v>0</v>
      </c>
    </row>
    <row r="74" spans="1:30" ht="14.4" x14ac:dyDescent="0.3">
      <c r="J74" s="65">
        <v>0</v>
      </c>
      <c r="K74" s="65">
        <v>0</v>
      </c>
      <c r="L74" s="65">
        <v>0</v>
      </c>
      <c r="M74" s="65">
        <f t="shared" si="9"/>
        <v>0</v>
      </c>
      <c r="N74" s="65">
        <f t="shared" si="10"/>
        <v>0</v>
      </c>
      <c r="O74" s="26"/>
      <c r="P74" s="26"/>
      <c r="Q74" s="107">
        <v>0</v>
      </c>
      <c r="R74" s="107">
        <f t="shared" si="2"/>
        <v>0</v>
      </c>
      <c r="S74" s="105"/>
      <c r="T74" s="105"/>
      <c r="U74" s="105"/>
      <c r="V74" s="85">
        <v>0</v>
      </c>
      <c r="W74" s="84">
        <v>0</v>
      </c>
      <c r="X74" s="84">
        <f>+W74+V74</f>
        <v>0</v>
      </c>
      <c r="Y74" s="84">
        <f t="shared" si="4"/>
        <v>0</v>
      </c>
      <c r="Z74" s="86">
        <v>0</v>
      </c>
      <c r="AA74" s="86">
        <f>+Z74*F74</f>
        <v>0</v>
      </c>
      <c r="AB74" s="99">
        <f>+N74+R74+Y74</f>
        <v>0</v>
      </c>
      <c r="AC74" s="99">
        <f>+AB74-AA74</f>
        <v>0</v>
      </c>
    </row>
    <row r="75" spans="1:30" ht="14.4" x14ac:dyDescent="0.3">
      <c r="A75" s="3"/>
      <c r="B75" s="3"/>
      <c r="C75" s="3"/>
      <c r="D75" s="3"/>
      <c r="E75" s="4"/>
      <c r="F75" s="4">
        <f>SUM(F14:F74)</f>
        <v>169</v>
      </c>
      <c r="J75" s="65">
        <v>0</v>
      </c>
      <c r="K75" s="65">
        <v>0</v>
      </c>
      <c r="L75" s="65">
        <v>0</v>
      </c>
      <c r="M75" s="65">
        <f t="shared" si="9"/>
        <v>0</v>
      </c>
      <c r="N75" s="65">
        <f t="shared" si="10"/>
        <v>0</v>
      </c>
      <c r="O75" s="106"/>
      <c r="P75" s="106"/>
      <c r="Q75" s="107">
        <v>0</v>
      </c>
      <c r="R75" s="107">
        <f t="shared" si="2"/>
        <v>0</v>
      </c>
      <c r="S75" s="105"/>
      <c r="T75" s="105"/>
      <c r="U75" s="105"/>
      <c r="V75" s="85">
        <v>0</v>
      </c>
      <c r="W75" s="84">
        <v>0</v>
      </c>
      <c r="X75" s="84">
        <f t="shared" ref="X75:X83" si="11">+W75+V75</f>
        <v>0</v>
      </c>
      <c r="Y75" s="84">
        <f t="shared" si="4"/>
        <v>0</v>
      </c>
      <c r="Z75" s="86">
        <v>0</v>
      </c>
      <c r="AA75" s="86">
        <f t="shared" ref="AA75:AA83" si="12">+Z75*F75</f>
        <v>0</v>
      </c>
      <c r="AB75" s="99">
        <f t="shared" ref="AB75:AB83" si="13">+N75+R75+Y75</f>
        <v>0</v>
      </c>
      <c r="AC75" s="99">
        <f t="shared" ref="AC75:AC83" si="14">+AB75-AA75</f>
        <v>0</v>
      </c>
    </row>
    <row r="76" spans="1:30" ht="14.4" x14ac:dyDescent="0.3">
      <c r="J76" s="65">
        <v>0</v>
      </c>
      <c r="K76" s="65">
        <v>0</v>
      </c>
      <c r="L76" s="65">
        <v>0</v>
      </c>
      <c r="M76" s="65">
        <f t="shared" si="9"/>
        <v>0</v>
      </c>
      <c r="N76" s="65">
        <f t="shared" si="10"/>
        <v>0</v>
      </c>
      <c r="O76" s="106"/>
      <c r="P76" s="106"/>
      <c r="Q76" s="107">
        <v>0</v>
      </c>
      <c r="R76" s="107">
        <f t="shared" si="2"/>
        <v>0</v>
      </c>
      <c r="S76" s="105"/>
      <c r="T76" s="105"/>
      <c r="U76" s="105"/>
      <c r="V76" s="85">
        <v>0</v>
      </c>
      <c r="W76" s="84">
        <v>0</v>
      </c>
      <c r="X76" s="84">
        <f t="shared" si="11"/>
        <v>0</v>
      </c>
      <c r="Y76" s="84">
        <f t="shared" si="4"/>
        <v>0</v>
      </c>
      <c r="Z76" s="86">
        <v>0</v>
      </c>
      <c r="AA76" s="86">
        <f t="shared" si="12"/>
        <v>0</v>
      </c>
      <c r="AB76" s="99">
        <f t="shared" si="13"/>
        <v>0</v>
      </c>
      <c r="AC76" s="99">
        <f t="shared" si="14"/>
        <v>0</v>
      </c>
    </row>
    <row r="77" spans="1:30" ht="14.4" x14ac:dyDescent="0.3">
      <c r="A77" s="36"/>
      <c r="J77" s="65">
        <v>0</v>
      </c>
      <c r="K77" s="65">
        <v>0</v>
      </c>
      <c r="L77" s="65">
        <v>0</v>
      </c>
      <c r="M77" s="65">
        <f t="shared" si="9"/>
        <v>0</v>
      </c>
      <c r="N77" s="65">
        <f t="shared" si="10"/>
        <v>0</v>
      </c>
      <c r="O77" s="32"/>
      <c r="P77" s="32"/>
      <c r="Q77" s="107">
        <v>0</v>
      </c>
      <c r="R77" s="107">
        <f t="shared" si="2"/>
        <v>0</v>
      </c>
      <c r="S77" s="105"/>
      <c r="T77" s="105"/>
      <c r="U77" s="105"/>
      <c r="V77" s="85">
        <v>0</v>
      </c>
      <c r="W77" s="84">
        <v>0</v>
      </c>
      <c r="X77" s="84">
        <f t="shared" si="11"/>
        <v>0</v>
      </c>
      <c r="Y77" s="84">
        <f t="shared" si="4"/>
        <v>0</v>
      </c>
      <c r="Z77" s="86">
        <v>0</v>
      </c>
      <c r="AA77" s="86">
        <f t="shared" si="12"/>
        <v>0</v>
      </c>
      <c r="AB77" s="99">
        <f t="shared" si="13"/>
        <v>0</v>
      </c>
      <c r="AC77" s="99">
        <f t="shared" si="14"/>
        <v>0</v>
      </c>
    </row>
    <row r="78" spans="1:30" ht="14.4" x14ac:dyDescent="0.3">
      <c r="J78" s="65">
        <v>0</v>
      </c>
      <c r="K78" s="65">
        <v>0</v>
      </c>
      <c r="L78" s="65">
        <v>0</v>
      </c>
      <c r="M78" s="65">
        <f t="shared" si="9"/>
        <v>0</v>
      </c>
      <c r="N78" s="65">
        <f t="shared" si="10"/>
        <v>0</v>
      </c>
      <c r="O78" s="32"/>
      <c r="P78" s="32"/>
      <c r="Q78" s="107">
        <v>0</v>
      </c>
      <c r="R78" s="107">
        <f t="shared" si="2"/>
        <v>0</v>
      </c>
      <c r="S78" s="105"/>
      <c r="T78" s="105"/>
      <c r="U78" s="105"/>
      <c r="V78" s="85">
        <v>0</v>
      </c>
      <c r="W78" s="84">
        <v>0</v>
      </c>
      <c r="X78" s="84">
        <f t="shared" si="11"/>
        <v>0</v>
      </c>
      <c r="Y78" s="84">
        <f t="shared" si="4"/>
        <v>0</v>
      </c>
      <c r="Z78" s="86">
        <v>0</v>
      </c>
      <c r="AA78" s="86">
        <f t="shared" si="12"/>
        <v>0</v>
      </c>
      <c r="AB78" s="99">
        <f t="shared" si="13"/>
        <v>0</v>
      </c>
      <c r="AC78" s="99">
        <f t="shared" si="14"/>
        <v>0</v>
      </c>
    </row>
    <row r="79" spans="1:30" ht="14.4" x14ac:dyDescent="0.3">
      <c r="A79" s="3" t="s">
        <v>631</v>
      </c>
      <c r="J79" s="65">
        <v>0</v>
      </c>
      <c r="K79" s="65">
        <v>0</v>
      </c>
      <c r="L79" s="65">
        <v>0</v>
      </c>
      <c r="M79" s="65">
        <f t="shared" si="9"/>
        <v>0</v>
      </c>
      <c r="N79" s="65">
        <f t="shared" si="10"/>
        <v>0</v>
      </c>
      <c r="O79" s="32"/>
      <c r="P79" s="32"/>
      <c r="Q79" s="107">
        <v>0</v>
      </c>
      <c r="R79" s="107">
        <f>+Q79*P79</f>
        <v>0</v>
      </c>
      <c r="S79" s="105"/>
      <c r="T79" s="105"/>
      <c r="U79" s="105"/>
      <c r="V79" s="85">
        <v>0</v>
      </c>
      <c r="W79" s="84">
        <v>0</v>
      </c>
      <c r="X79" s="84">
        <f t="shared" si="11"/>
        <v>0</v>
      </c>
      <c r="Y79" s="84">
        <f>+X79*U79</f>
        <v>0</v>
      </c>
      <c r="Z79" s="86">
        <v>0</v>
      </c>
      <c r="AA79" s="86">
        <f t="shared" si="12"/>
        <v>0</v>
      </c>
      <c r="AB79" s="99">
        <f t="shared" si="13"/>
        <v>0</v>
      </c>
      <c r="AC79" s="99">
        <f t="shared" si="14"/>
        <v>0</v>
      </c>
    </row>
    <row r="80" spans="1:30" ht="14.4" x14ac:dyDescent="0.3">
      <c r="A80" s="1" t="s">
        <v>200</v>
      </c>
      <c r="B80" s="1" t="s">
        <v>440</v>
      </c>
      <c r="C80" s="1" t="s">
        <v>690</v>
      </c>
      <c r="D80" s="1" t="s">
        <v>617</v>
      </c>
      <c r="E80" s="8" t="s">
        <v>632</v>
      </c>
      <c r="F80" s="68">
        <v>10</v>
      </c>
      <c r="G80" s="8" t="s">
        <v>633</v>
      </c>
      <c r="H80" s="8">
        <v>4000</v>
      </c>
      <c r="I80" s="64" t="s">
        <v>650</v>
      </c>
      <c r="J80" s="65">
        <v>0</v>
      </c>
      <c r="K80" s="65">
        <v>0</v>
      </c>
      <c r="L80" s="65">
        <v>0</v>
      </c>
      <c r="M80" s="65">
        <f>+J80+K80+L80</f>
        <v>0</v>
      </c>
      <c r="N80" s="65">
        <f>+M80*F80</f>
        <v>0</v>
      </c>
      <c r="O80" s="14"/>
      <c r="P80" s="14"/>
      <c r="Q80" s="107">
        <v>0</v>
      </c>
      <c r="R80" s="107">
        <f>+Q80*P80</f>
        <v>0</v>
      </c>
      <c r="S80" s="21"/>
      <c r="T80" s="21"/>
      <c r="U80" s="21"/>
      <c r="V80" s="85">
        <v>0</v>
      </c>
      <c r="W80" s="84">
        <v>0</v>
      </c>
      <c r="X80" s="84">
        <f t="shared" si="11"/>
        <v>0</v>
      </c>
      <c r="Y80" s="84">
        <f>+X80*U80</f>
        <v>0</v>
      </c>
      <c r="Z80" s="86">
        <v>0</v>
      </c>
      <c r="AA80" s="86">
        <f t="shared" si="12"/>
        <v>0</v>
      </c>
      <c r="AB80" s="99">
        <f t="shared" si="13"/>
        <v>0</v>
      </c>
      <c r="AC80" s="99">
        <f t="shared" si="14"/>
        <v>0</v>
      </c>
      <c r="AD80" s="3"/>
    </row>
    <row r="81" spans="1:30" ht="14.4" x14ac:dyDescent="0.3">
      <c r="A81" s="1" t="s">
        <v>200</v>
      </c>
      <c r="B81" s="1" t="s">
        <v>440</v>
      </c>
      <c r="C81" s="1" t="s">
        <v>690</v>
      </c>
      <c r="D81" s="1" t="s">
        <v>617</v>
      </c>
      <c r="E81" s="8" t="s">
        <v>632</v>
      </c>
      <c r="F81" s="68">
        <v>10</v>
      </c>
      <c r="G81" s="56" t="s">
        <v>634</v>
      </c>
      <c r="H81" s="8">
        <v>4000</v>
      </c>
      <c r="I81" s="64" t="s">
        <v>650</v>
      </c>
      <c r="J81" s="65">
        <v>0</v>
      </c>
      <c r="K81" s="65">
        <v>0</v>
      </c>
      <c r="L81" s="65">
        <v>0</v>
      </c>
      <c r="M81" s="65">
        <f>+J81+K81+L81</f>
        <v>0</v>
      </c>
      <c r="N81" s="65">
        <f>+M81*F81</f>
        <v>0</v>
      </c>
      <c r="O81" s="14"/>
      <c r="P81" s="14"/>
      <c r="Q81" s="107">
        <v>0</v>
      </c>
      <c r="R81" s="107">
        <f>+Q81*P81</f>
        <v>0</v>
      </c>
      <c r="S81" s="21"/>
      <c r="T81" s="21"/>
      <c r="U81" s="21"/>
      <c r="V81" s="85">
        <v>0</v>
      </c>
      <c r="W81" s="84">
        <v>0</v>
      </c>
      <c r="X81" s="84">
        <f>+W81+V81</f>
        <v>0</v>
      </c>
      <c r="Y81" s="84">
        <f>+X81*U81</f>
        <v>0</v>
      </c>
      <c r="Z81" s="86">
        <v>0</v>
      </c>
      <c r="AA81" s="86">
        <f>+Z81*F81</f>
        <v>0</v>
      </c>
      <c r="AB81" s="99">
        <f>+N81+R81+Y81</f>
        <v>0</v>
      </c>
      <c r="AC81" s="99">
        <f>+AB81-AA81</f>
        <v>0</v>
      </c>
      <c r="AD81" s="3"/>
    </row>
    <row r="82" spans="1:30" ht="14.4" x14ac:dyDescent="0.3">
      <c r="A82" s="1" t="s">
        <v>200</v>
      </c>
      <c r="B82" s="1" t="s">
        <v>441</v>
      </c>
      <c r="C82" s="1" t="s">
        <v>691</v>
      </c>
      <c r="D82" s="1" t="s">
        <v>616</v>
      </c>
      <c r="E82" s="8" t="s">
        <v>632</v>
      </c>
      <c r="F82" s="68">
        <v>8</v>
      </c>
      <c r="G82" s="8" t="s">
        <v>635</v>
      </c>
      <c r="H82" s="8">
        <v>4000</v>
      </c>
      <c r="I82" s="64" t="s">
        <v>650</v>
      </c>
      <c r="J82" s="65">
        <v>0</v>
      </c>
      <c r="K82" s="65">
        <v>0</v>
      </c>
      <c r="L82" s="65">
        <v>0</v>
      </c>
      <c r="M82" s="65">
        <f>+J82+K82+L82</f>
        <v>0</v>
      </c>
      <c r="N82" s="65">
        <f>+M82*F82</f>
        <v>0</v>
      </c>
      <c r="O82" s="14"/>
      <c r="P82" s="14"/>
      <c r="Q82" s="107">
        <v>0</v>
      </c>
      <c r="R82" s="107">
        <f>+Q82*P82</f>
        <v>0</v>
      </c>
      <c r="S82" s="21"/>
      <c r="T82" s="21"/>
      <c r="U82" s="21"/>
      <c r="V82" s="85">
        <v>0</v>
      </c>
      <c r="W82" s="84">
        <v>0</v>
      </c>
      <c r="X82" s="84">
        <f t="shared" si="11"/>
        <v>0</v>
      </c>
      <c r="Y82" s="84">
        <f>+X82*U82</f>
        <v>0</v>
      </c>
      <c r="Z82" s="86">
        <v>0</v>
      </c>
      <c r="AA82" s="86">
        <f t="shared" si="12"/>
        <v>0</v>
      </c>
      <c r="AB82" s="99">
        <f t="shared" si="13"/>
        <v>0</v>
      </c>
      <c r="AC82" s="99">
        <f t="shared" si="14"/>
        <v>0</v>
      </c>
      <c r="AD82" s="3"/>
    </row>
    <row r="83" spans="1:30" ht="14.4" x14ac:dyDescent="0.3">
      <c r="A83" s="51" t="s">
        <v>200</v>
      </c>
      <c r="B83" s="51" t="s">
        <v>439</v>
      </c>
      <c r="C83" s="51" t="s">
        <v>666</v>
      </c>
      <c r="D83" s="51" t="s">
        <v>618</v>
      </c>
      <c r="E83" s="8" t="s">
        <v>632</v>
      </c>
      <c r="F83" s="68">
        <v>1</v>
      </c>
      <c r="G83" s="8" t="s">
        <v>636</v>
      </c>
      <c r="H83" s="8"/>
      <c r="I83" s="8" t="s">
        <v>649</v>
      </c>
      <c r="J83" s="65">
        <v>0</v>
      </c>
      <c r="K83" s="65">
        <v>0</v>
      </c>
      <c r="L83" s="65">
        <v>0</v>
      </c>
      <c r="M83" s="65">
        <f>+J83+K83+L83</f>
        <v>0</v>
      </c>
      <c r="N83" s="65">
        <f>+M83*F83</f>
        <v>0</v>
      </c>
      <c r="O83" s="14"/>
      <c r="P83" s="14"/>
      <c r="Q83" s="107">
        <v>0</v>
      </c>
      <c r="R83" s="107">
        <f>+Q83*P83</f>
        <v>0</v>
      </c>
      <c r="S83" s="21"/>
      <c r="T83" s="21"/>
      <c r="U83" s="21"/>
      <c r="V83" s="85">
        <v>0</v>
      </c>
      <c r="W83" s="84">
        <v>0</v>
      </c>
      <c r="X83" s="84">
        <f t="shared" si="11"/>
        <v>0</v>
      </c>
      <c r="Y83" s="84">
        <f>+X83*U83</f>
        <v>0</v>
      </c>
      <c r="Z83" s="86">
        <v>0</v>
      </c>
      <c r="AA83" s="86">
        <f t="shared" si="12"/>
        <v>0</v>
      </c>
      <c r="AB83" s="99">
        <f t="shared" si="13"/>
        <v>0</v>
      </c>
      <c r="AC83" s="99">
        <f t="shared" si="14"/>
        <v>0</v>
      </c>
      <c r="AD83" s="3"/>
    </row>
    <row r="84" spans="1:30" ht="14.4" x14ac:dyDescent="0.3">
      <c r="C84" s="1"/>
    </row>
    <row r="86" spans="1:30" x14ac:dyDescent="0.25">
      <c r="A86" s="30" t="s">
        <v>241</v>
      </c>
    </row>
    <row r="87" spans="1:30" ht="14.4" x14ac:dyDescent="0.3">
      <c r="A87" s="42" t="s">
        <v>389</v>
      </c>
    </row>
    <row r="65536" spans="3:3" ht="14.4" x14ac:dyDescent="0.3">
      <c r="C65536" s="1"/>
    </row>
  </sheetData>
  <autoFilter ref="A13:AD83" xr:uid="{00000000-0009-0000-0000-000003000000}"/>
  <mergeCells count="5">
    <mergeCell ref="J12:N12"/>
    <mergeCell ref="O12:R12"/>
    <mergeCell ref="S12:Y12"/>
    <mergeCell ref="Z12:AA12"/>
    <mergeCell ref="AB12:AC12"/>
  </mergeCells>
  <printOptions gridLines="1"/>
  <pageMargins left="0.7" right="0.7" top="0.75" bottom="0.75" header="0.3" footer="0.3"/>
  <pageSetup paperSize="3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C32"/>
  <sheetViews>
    <sheetView tabSelected="1" zoomScale="75" zoomScaleNormal="75" workbookViewId="0">
      <selection activeCell="A20" sqref="A20"/>
    </sheetView>
  </sheetViews>
  <sheetFormatPr defaultRowHeight="13.2" x14ac:dyDescent="0.25"/>
  <cols>
    <col min="1" max="1" width="29.6640625" customWidth="1"/>
    <col min="2" max="2" width="12.109375" customWidth="1"/>
    <col min="3" max="3" width="30.6640625" customWidth="1"/>
    <col min="4" max="4" width="17.88671875" customWidth="1"/>
    <col min="5" max="5" width="13.109375" customWidth="1"/>
    <col min="6" max="6" width="10" style="46" customWidth="1"/>
    <col min="7" max="7" width="60.6640625" customWidth="1"/>
    <col min="8" max="8" width="13.6640625" customWidth="1"/>
    <col min="9" max="9" width="40" style="46" customWidth="1"/>
    <col min="10" max="29" width="16.6640625" customWidth="1"/>
  </cols>
  <sheetData>
    <row r="1" spans="1:29" s="3" customFormat="1" ht="15" customHeight="1" x14ac:dyDescent="0.3">
      <c r="F1" s="4"/>
      <c r="I1" s="4"/>
      <c r="O1" s="13"/>
      <c r="P1" s="13"/>
      <c r="Q1" s="5"/>
      <c r="R1" s="5"/>
      <c r="S1" s="28"/>
      <c r="T1" s="28"/>
      <c r="U1" s="28"/>
      <c r="V1" s="5"/>
      <c r="W1" s="5"/>
      <c r="X1" s="5"/>
      <c r="Y1" s="5"/>
    </row>
    <row r="2" spans="1:29" s="3" customFormat="1" ht="21.75" customHeight="1" x14ac:dyDescent="0.3">
      <c r="F2" s="4"/>
      <c r="I2" s="4"/>
      <c r="O2" s="13"/>
      <c r="P2" s="13"/>
      <c r="Q2" s="5"/>
      <c r="R2" s="5"/>
      <c r="S2" s="28"/>
      <c r="T2" s="28"/>
      <c r="U2" s="28"/>
      <c r="V2" s="5"/>
      <c r="W2" s="5"/>
      <c r="X2" s="5"/>
      <c r="Y2" s="5"/>
    </row>
    <row r="3" spans="1:29" s="3" customFormat="1" ht="21.75" customHeight="1" x14ac:dyDescent="0.3">
      <c r="F3" s="4"/>
      <c r="I3" s="4"/>
      <c r="O3" s="13"/>
      <c r="P3" s="13"/>
      <c r="Q3" s="5"/>
      <c r="R3" s="5"/>
      <c r="S3" s="28"/>
      <c r="T3" s="28"/>
      <c r="U3" s="28"/>
      <c r="V3" s="5"/>
      <c r="W3" s="5"/>
      <c r="X3" s="5"/>
      <c r="Y3" s="5"/>
    </row>
    <row r="4" spans="1:29" s="3" customFormat="1" ht="21.75" customHeight="1" x14ac:dyDescent="0.3">
      <c r="F4" s="4"/>
      <c r="I4" s="4"/>
      <c r="O4" s="13"/>
      <c r="P4" s="13"/>
      <c r="Q4" s="5"/>
      <c r="R4" s="5"/>
      <c r="S4" s="28"/>
      <c r="T4" s="28"/>
      <c r="U4" s="28"/>
      <c r="V4" s="5"/>
      <c r="W4" s="5"/>
      <c r="X4" s="5"/>
      <c r="Y4" s="5"/>
    </row>
    <row r="5" spans="1:29" s="3" customFormat="1" ht="21.75" customHeight="1" x14ac:dyDescent="0.3">
      <c r="F5" s="4"/>
      <c r="I5" s="4"/>
      <c r="O5" s="13"/>
      <c r="P5" s="13"/>
      <c r="Q5" s="5"/>
      <c r="R5" s="5"/>
      <c r="S5" s="28"/>
      <c r="T5" s="28"/>
      <c r="U5" s="28"/>
      <c r="V5" s="5"/>
      <c r="W5" s="5"/>
      <c r="X5" s="5"/>
      <c r="Y5" s="5"/>
    </row>
    <row r="6" spans="1:29" s="3" customFormat="1" ht="21.75" customHeight="1" x14ac:dyDescent="0.3">
      <c r="F6" s="4"/>
      <c r="I6" s="4"/>
      <c r="O6" s="13"/>
      <c r="P6" s="13"/>
      <c r="Q6" s="5"/>
      <c r="R6" s="5"/>
      <c r="S6" s="28"/>
      <c r="T6" s="28"/>
      <c r="U6" s="28"/>
      <c r="V6" s="5"/>
      <c r="W6" s="5"/>
      <c r="X6" s="5"/>
      <c r="Y6" s="5"/>
    </row>
    <row r="7" spans="1:29" s="3" customFormat="1" ht="18.75" customHeight="1" x14ac:dyDescent="0.3">
      <c r="F7" s="4"/>
      <c r="I7" s="4"/>
      <c r="O7" s="13"/>
      <c r="P7" s="13"/>
      <c r="Q7" s="5"/>
      <c r="R7" s="5"/>
      <c r="S7" s="28"/>
      <c r="T7" s="28"/>
      <c r="U7" s="28"/>
      <c r="V7" s="5"/>
      <c r="W7" s="5"/>
      <c r="X7" s="5"/>
      <c r="Y7" s="5"/>
    </row>
    <row r="8" spans="1:29" s="3" customFormat="1" ht="15" customHeight="1" x14ac:dyDescent="0.3">
      <c r="F8" s="4"/>
      <c r="I8" s="4"/>
      <c r="O8" s="13"/>
      <c r="P8" s="13"/>
      <c r="Q8" s="5"/>
      <c r="R8" s="5"/>
      <c r="S8" s="28"/>
      <c r="T8" s="28"/>
      <c r="U8" s="28"/>
      <c r="V8" s="5"/>
      <c r="W8" s="5"/>
      <c r="X8" s="5"/>
      <c r="Y8" s="5"/>
    </row>
    <row r="9" spans="1:29" s="3" customFormat="1" ht="15" customHeight="1" x14ac:dyDescent="0.3">
      <c r="F9" s="4"/>
      <c r="I9" s="4"/>
      <c r="O9" s="13"/>
      <c r="P9" s="13"/>
      <c r="Q9" s="5"/>
      <c r="R9" s="5"/>
      <c r="S9" s="28"/>
      <c r="T9" s="28"/>
      <c r="U9" s="28"/>
      <c r="V9" s="5"/>
      <c r="W9" s="5"/>
      <c r="X9" s="5"/>
      <c r="Y9" s="5"/>
    </row>
    <row r="10" spans="1:29" s="3" customFormat="1" ht="17.25" customHeight="1" x14ac:dyDescent="0.3">
      <c r="A10" s="11" t="s">
        <v>637</v>
      </c>
      <c r="B10" s="11"/>
      <c r="D10" s="74" t="s">
        <v>645</v>
      </c>
      <c r="E10" s="57"/>
      <c r="F10" s="59"/>
      <c r="G10" s="57"/>
      <c r="H10" s="70"/>
      <c r="I10" s="70"/>
    </row>
    <row r="11" spans="1:29" s="3" customFormat="1" ht="17.25" customHeight="1" x14ac:dyDescent="0.3">
      <c r="A11" s="2">
        <v>43041</v>
      </c>
      <c r="B11" s="43"/>
      <c r="C11" s="73"/>
      <c r="D11" s="43"/>
      <c r="E11" s="57"/>
      <c r="F11" s="59"/>
      <c r="G11" s="57"/>
      <c r="H11" s="70"/>
      <c r="I11" s="70"/>
    </row>
    <row r="12" spans="1:29" s="3" customFormat="1" ht="17.25" customHeight="1" x14ac:dyDescent="0.3">
      <c r="A12" s="2"/>
      <c r="B12" s="43"/>
      <c r="C12" s="73"/>
      <c r="D12" s="43"/>
      <c r="E12" s="57"/>
      <c r="F12" s="59"/>
      <c r="G12" s="57"/>
      <c r="H12" s="70"/>
      <c r="I12" s="70"/>
      <c r="J12" s="121" t="s">
        <v>623</v>
      </c>
      <c r="K12" s="121"/>
      <c r="L12" s="121"/>
      <c r="M12" s="121"/>
      <c r="N12" s="121"/>
      <c r="O12" s="122" t="s">
        <v>624</v>
      </c>
      <c r="P12" s="122"/>
      <c r="Q12" s="122"/>
      <c r="R12" s="122"/>
      <c r="S12" s="123" t="s">
        <v>625</v>
      </c>
      <c r="T12" s="123"/>
      <c r="U12" s="123"/>
      <c r="V12" s="123"/>
      <c r="W12" s="123"/>
      <c r="X12" s="123"/>
      <c r="Y12" s="123"/>
      <c r="Z12" s="124" t="s">
        <v>626</v>
      </c>
      <c r="AA12" s="124"/>
      <c r="AB12" s="121" t="s">
        <v>627</v>
      </c>
      <c r="AC12" s="121"/>
    </row>
    <row r="13" spans="1:29" s="3" customFormat="1" ht="28.2" customHeight="1" x14ac:dyDescent="0.3">
      <c r="A13" s="94" t="s">
        <v>0</v>
      </c>
      <c r="B13" s="94" t="s">
        <v>1</v>
      </c>
      <c r="C13" s="94" t="s">
        <v>619</v>
      </c>
      <c r="D13" s="94" t="s">
        <v>171</v>
      </c>
      <c r="E13" s="95" t="s">
        <v>516</v>
      </c>
      <c r="F13" s="95" t="s">
        <v>520</v>
      </c>
      <c r="G13" s="95" t="s">
        <v>727</v>
      </c>
      <c r="H13" s="95" t="s">
        <v>602</v>
      </c>
      <c r="I13" s="95" t="s">
        <v>521</v>
      </c>
      <c r="J13" s="7" t="s">
        <v>539</v>
      </c>
      <c r="K13" s="7" t="s">
        <v>540</v>
      </c>
      <c r="L13" s="7" t="s">
        <v>541</v>
      </c>
      <c r="M13" s="7" t="s">
        <v>542</v>
      </c>
      <c r="N13" s="7" t="s">
        <v>546</v>
      </c>
      <c r="O13" s="92" t="s">
        <v>5</v>
      </c>
      <c r="P13" s="92" t="s">
        <v>84</v>
      </c>
      <c r="Q13" s="93" t="s">
        <v>540</v>
      </c>
      <c r="R13" s="92" t="s">
        <v>620</v>
      </c>
      <c r="S13" s="89" t="s">
        <v>170</v>
      </c>
      <c r="T13" s="89" t="s">
        <v>517</v>
      </c>
      <c r="U13" s="89" t="s">
        <v>615</v>
      </c>
      <c r="V13" s="90" t="s">
        <v>539</v>
      </c>
      <c r="W13" s="90" t="s">
        <v>540</v>
      </c>
      <c r="X13" s="91" t="s">
        <v>542</v>
      </c>
      <c r="Y13" s="91" t="s">
        <v>622</v>
      </c>
      <c r="Z13" s="88" t="s">
        <v>543</v>
      </c>
      <c r="AA13" s="88" t="s">
        <v>544</v>
      </c>
      <c r="AB13" s="7" t="s">
        <v>546</v>
      </c>
      <c r="AC13" s="7" t="s">
        <v>545</v>
      </c>
    </row>
    <row r="14" spans="1:29" s="3" customFormat="1" ht="15" customHeight="1" x14ac:dyDescent="0.3">
      <c r="A14" s="1" t="s">
        <v>395</v>
      </c>
      <c r="B14" s="1" t="s">
        <v>390</v>
      </c>
      <c r="C14" s="1" t="s">
        <v>700</v>
      </c>
      <c r="D14" s="1" t="s">
        <v>391</v>
      </c>
      <c r="E14" s="8" t="s">
        <v>526</v>
      </c>
      <c r="F14" s="8">
        <v>5</v>
      </c>
      <c r="G14" s="8" t="s">
        <v>568</v>
      </c>
      <c r="H14" s="8">
        <v>4000</v>
      </c>
      <c r="I14" s="8" t="s">
        <v>650</v>
      </c>
      <c r="J14" s="65">
        <v>0</v>
      </c>
      <c r="K14" s="65">
        <v>0</v>
      </c>
      <c r="L14" s="65">
        <v>0</v>
      </c>
      <c r="M14" s="65">
        <f>+J14+K14+L14</f>
        <v>0</v>
      </c>
      <c r="N14" s="65">
        <f>+M14*F14</f>
        <v>0</v>
      </c>
      <c r="O14" s="14"/>
      <c r="P14" s="14"/>
      <c r="Q14" s="107">
        <v>0</v>
      </c>
      <c r="R14" s="107">
        <f>+Q14*P14</f>
        <v>0</v>
      </c>
      <c r="S14" s="21"/>
      <c r="T14" s="21"/>
      <c r="U14" s="21"/>
      <c r="V14" s="85">
        <v>0</v>
      </c>
      <c r="W14" s="84">
        <v>0</v>
      </c>
      <c r="X14" s="84">
        <f t="shared" ref="X14:X25" si="0">+W14+V14</f>
        <v>0</v>
      </c>
      <c r="Y14" s="84">
        <f>+X14*U14</f>
        <v>0</v>
      </c>
      <c r="Z14" s="86">
        <v>0</v>
      </c>
      <c r="AA14" s="86">
        <f t="shared" ref="AA14:AA25" si="1">+Z14*F14</f>
        <v>0</v>
      </c>
      <c r="AB14" s="99">
        <f t="shared" ref="AB14:AB25" si="2">+N14+R14+Y14</f>
        <v>0</v>
      </c>
      <c r="AC14" s="99">
        <f t="shared" ref="AC14:AC25" si="3">+AB14-AA14</f>
        <v>0</v>
      </c>
    </row>
    <row r="15" spans="1:29" s="3" customFormat="1" ht="15" customHeight="1" x14ac:dyDescent="0.3">
      <c r="A15" s="51" t="s">
        <v>458</v>
      </c>
      <c r="B15" s="51" t="s">
        <v>439</v>
      </c>
      <c r="C15" s="51" t="s">
        <v>666</v>
      </c>
      <c r="D15" s="51" t="s">
        <v>2</v>
      </c>
      <c r="E15" s="8" t="s">
        <v>526</v>
      </c>
      <c r="F15" s="56">
        <v>1</v>
      </c>
      <c r="G15" s="56" t="s">
        <v>558</v>
      </c>
      <c r="H15" s="56"/>
      <c r="I15" s="56" t="s">
        <v>649</v>
      </c>
      <c r="J15" s="65">
        <v>0</v>
      </c>
      <c r="K15" s="65">
        <v>0</v>
      </c>
      <c r="L15" s="65">
        <v>0</v>
      </c>
      <c r="M15" s="65">
        <f t="shared" ref="M15:M24" si="4">+J15+K15+L15</f>
        <v>0</v>
      </c>
      <c r="N15" s="65">
        <f t="shared" ref="N15:N24" si="5">+M15*F15</f>
        <v>0</v>
      </c>
      <c r="O15" s="14"/>
      <c r="P15" s="14"/>
      <c r="Q15" s="107">
        <v>0</v>
      </c>
      <c r="R15" s="107">
        <f t="shared" ref="R15:R24" si="6">+Q15*P15</f>
        <v>0</v>
      </c>
      <c r="S15" s="21"/>
      <c r="T15" s="21"/>
      <c r="U15" s="21"/>
      <c r="V15" s="85">
        <v>0</v>
      </c>
      <c r="W15" s="84">
        <v>0</v>
      </c>
      <c r="X15" s="84">
        <f t="shared" si="0"/>
        <v>0</v>
      </c>
      <c r="Y15" s="84">
        <f t="shared" ref="Y15:Y25" si="7">+X15*U15</f>
        <v>0</v>
      </c>
      <c r="Z15" s="86">
        <v>0</v>
      </c>
      <c r="AA15" s="86">
        <f t="shared" si="1"/>
        <v>0</v>
      </c>
      <c r="AB15" s="99">
        <f t="shared" si="2"/>
        <v>0</v>
      </c>
      <c r="AC15" s="99">
        <f t="shared" si="3"/>
        <v>0</v>
      </c>
    </row>
    <row r="16" spans="1:29" s="3" customFormat="1" ht="15" customHeight="1" x14ac:dyDescent="0.3">
      <c r="A16" s="34" t="s">
        <v>394</v>
      </c>
      <c r="B16" s="34" t="s">
        <v>93</v>
      </c>
      <c r="C16" s="34" t="s">
        <v>681</v>
      </c>
      <c r="D16" s="34" t="s">
        <v>585</v>
      </c>
      <c r="E16" s="33" t="s">
        <v>94</v>
      </c>
      <c r="F16" s="33">
        <v>1</v>
      </c>
      <c r="G16" s="34"/>
      <c r="H16" s="34"/>
      <c r="I16" s="33" t="s">
        <v>523</v>
      </c>
      <c r="J16" s="65">
        <v>0</v>
      </c>
      <c r="K16" s="65">
        <v>0</v>
      </c>
      <c r="L16" s="65">
        <v>0</v>
      </c>
      <c r="M16" s="65">
        <f t="shared" si="4"/>
        <v>0</v>
      </c>
      <c r="N16" s="65">
        <f t="shared" si="5"/>
        <v>0</v>
      </c>
      <c r="O16" s="14"/>
      <c r="P16" s="14"/>
      <c r="Q16" s="107">
        <v>0</v>
      </c>
      <c r="R16" s="107">
        <f t="shared" si="6"/>
        <v>0</v>
      </c>
      <c r="S16" s="21"/>
      <c r="T16" s="21"/>
      <c r="U16" s="21"/>
      <c r="V16" s="85">
        <v>0</v>
      </c>
      <c r="W16" s="84">
        <v>0</v>
      </c>
      <c r="X16" s="84">
        <f t="shared" si="0"/>
        <v>0</v>
      </c>
      <c r="Y16" s="84">
        <f t="shared" si="7"/>
        <v>0</v>
      </c>
      <c r="Z16" s="86">
        <v>0</v>
      </c>
      <c r="AA16" s="86">
        <f t="shared" si="1"/>
        <v>0</v>
      </c>
      <c r="AB16" s="99">
        <f t="shared" si="2"/>
        <v>0</v>
      </c>
      <c r="AC16" s="99">
        <f t="shared" si="3"/>
        <v>0</v>
      </c>
    </row>
    <row r="17" spans="1:29" s="3" customFormat="1" ht="15" customHeight="1" x14ac:dyDescent="0.3">
      <c r="A17" s="1" t="s">
        <v>396</v>
      </c>
      <c r="B17" s="1" t="s">
        <v>206</v>
      </c>
      <c r="C17" s="1" t="s">
        <v>687</v>
      </c>
      <c r="D17" s="1" t="s">
        <v>576</v>
      </c>
      <c r="E17" s="8" t="s">
        <v>392</v>
      </c>
      <c r="F17" s="8">
        <v>2</v>
      </c>
      <c r="G17" s="8" t="s">
        <v>569</v>
      </c>
      <c r="H17" s="8">
        <v>4000</v>
      </c>
      <c r="I17" s="8" t="s">
        <v>650</v>
      </c>
      <c r="J17" s="65">
        <v>0</v>
      </c>
      <c r="K17" s="65">
        <v>0</v>
      </c>
      <c r="L17" s="65">
        <v>0</v>
      </c>
      <c r="M17" s="65">
        <f t="shared" si="4"/>
        <v>0</v>
      </c>
      <c r="N17" s="65">
        <f t="shared" si="5"/>
        <v>0</v>
      </c>
      <c r="O17" s="14"/>
      <c r="P17" s="14"/>
      <c r="Q17" s="107">
        <v>0</v>
      </c>
      <c r="R17" s="107">
        <f t="shared" si="6"/>
        <v>0</v>
      </c>
      <c r="S17" s="21"/>
      <c r="T17" s="21"/>
      <c r="U17" s="21"/>
      <c r="V17" s="85">
        <v>0</v>
      </c>
      <c r="W17" s="84">
        <v>0</v>
      </c>
      <c r="X17" s="84">
        <f t="shared" si="0"/>
        <v>0</v>
      </c>
      <c r="Y17" s="84">
        <f t="shared" si="7"/>
        <v>0</v>
      </c>
      <c r="Z17" s="86">
        <v>0</v>
      </c>
      <c r="AA17" s="86">
        <f t="shared" si="1"/>
        <v>0</v>
      </c>
      <c r="AB17" s="99">
        <f t="shared" si="2"/>
        <v>0</v>
      </c>
      <c r="AC17" s="99">
        <f t="shared" si="3"/>
        <v>0</v>
      </c>
    </row>
    <row r="18" spans="1:29" s="3" customFormat="1" ht="15" customHeight="1" x14ac:dyDescent="0.3">
      <c r="A18" s="34" t="s">
        <v>396</v>
      </c>
      <c r="B18" s="34" t="s">
        <v>93</v>
      </c>
      <c r="C18" s="34" t="s">
        <v>681</v>
      </c>
      <c r="D18" s="34" t="s">
        <v>585</v>
      </c>
      <c r="E18" s="33" t="s">
        <v>94</v>
      </c>
      <c r="F18" s="33">
        <v>1</v>
      </c>
      <c r="G18" s="34"/>
      <c r="H18" s="34"/>
      <c r="I18" s="33" t="s">
        <v>523</v>
      </c>
      <c r="J18" s="65">
        <v>0</v>
      </c>
      <c r="K18" s="65">
        <v>0</v>
      </c>
      <c r="L18" s="65">
        <v>0</v>
      </c>
      <c r="M18" s="65">
        <f t="shared" si="4"/>
        <v>0</v>
      </c>
      <c r="N18" s="65">
        <f t="shared" si="5"/>
        <v>0</v>
      </c>
      <c r="O18" s="14"/>
      <c r="P18" s="14"/>
      <c r="Q18" s="107">
        <v>0</v>
      </c>
      <c r="R18" s="107">
        <f t="shared" si="6"/>
        <v>0</v>
      </c>
      <c r="S18" s="21"/>
      <c r="T18" s="21"/>
      <c r="U18" s="21"/>
      <c r="V18" s="85">
        <v>0</v>
      </c>
      <c r="W18" s="84">
        <v>0</v>
      </c>
      <c r="X18" s="84">
        <f t="shared" si="0"/>
        <v>0</v>
      </c>
      <c r="Y18" s="84">
        <f t="shared" si="7"/>
        <v>0</v>
      </c>
      <c r="Z18" s="86">
        <v>0</v>
      </c>
      <c r="AA18" s="86">
        <f t="shared" si="1"/>
        <v>0</v>
      </c>
      <c r="AB18" s="99">
        <f t="shared" si="2"/>
        <v>0</v>
      </c>
      <c r="AC18" s="99">
        <f t="shared" si="3"/>
        <v>0</v>
      </c>
    </row>
    <row r="19" spans="1:29" s="3" customFormat="1" ht="15" customHeight="1" x14ac:dyDescent="0.3">
      <c r="A19" s="1" t="s">
        <v>397</v>
      </c>
      <c r="B19" s="1" t="s">
        <v>207</v>
      </c>
      <c r="C19" s="1" t="s">
        <v>701</v>
      </c>
      <c r="D19" s="1" t="s">
        <v>582</v>
      </c>
      <c r="E19" s="8" t="s">
        <v>526</v>
      </c>
      <c r="F19" s="8">
        <v>6</v>
      </c>
      <c r="G19" s="8" t="s">
        <v>570</v>
      </c>
      <c r="H19" s="8">
        <v>3500</v>
      </c>
      <c r="I19" s="8" t="s">
        <v>650</v>
      </c>
      <c r="J19" s="65">
        <v>0</v>
      </c>
      <c r="K19" s="65">
        <v>0</v>
      </c>
      <c r="L19" s="65">
        <v>0</v>
      </c>
      <c r="M19" s="65">
        <f t="shared" si="4"/>
        <v>0</v>
      </c>
      <c r="N19" s="65">
        <f t="shared" si="5"/>
        <v>0</v>
      </c>
      <c r="O19" s="14"/>
      <c r="P19" s="14"/>
      <c r="Q19" s="107">
        <v>0</v>
      </c>
      <c r="R19" s="107">
        <f t="shared" si="6"/>
        <v>0</v>
      </c>
      <c r="S19" s="21"/>
      <c r="T19" s="21"/>
      <c r="U19" s="21"/>
      <c r="V19" s="85">
        <v>0</v>
      </c>
      <c r="W19" s="84">
        <v>0</v>
      </c>
      <c r="X19" s="84">
        <f t="shared" si="0"/>
        <v>0</v>
      </c>
      <c r="Y19" s="84">
        <f t="shared" si="7"/>
        <v>0</v>
      </c>
      <c r="Z19" s="86">
        <v>0</v>
      </c>
      <c r="AA19" s="86">
        <f t="shared" si="1"/>
        <v>0</v>
      </c>
      <c r="AB19" s="99">
        <f t="shared" si="2"/>
        <v>0</v>
      </c>
      <c r="AC19" s="99">
        <f t="shared" si="3"/>
        <v>0</v>
      </c>
    </row>
    <row r="20" spans="1:29" s="3" customFormat="1" ht="15" customHeight="1" x14ac:dyDescent="0.3">
      <c r="A20" s="51" t="s">
        <v>459</v>
      </c>
      <c r="B20" s="51" t="s">
        <v>207</v>
      </c>
      <c r="C20" s="51" t="s">
        <v>701</v>
      </c>
      <c r="D20" s="51" t="s">
        <v>589</v>
      </c>
      <c r="E20" s="8" t="s">
        <v>526</v>
      </c>
      <c r="F20" s="56">
        <v>2</v>
      </c>
      <c r="G20" s="56" t="s">
        <v>571</v>
      </c>
      <c r="H20" s="56">
        <v>3500</v>
      </c>
      <c r="I20" s="8" t="s">
        <v>650</v>
      </c>
      <c r="J20" s="65">
        <v>0</v>
      </c>
      <c r="K20" s="65">
        <v>0</v>
      </c>
      <c r="L20" s="65">
        <v>0</v>
      </c>
      <c r="M20" s="65">
        <f t="shared" si="4"/>
        <v>0</v>
      </c>
      <c r="N20" s="65">
        <f t="shared" si="5"/>
        <v>0</v>
      </c>
      <c r="O20" s="14"/>
      <c r="P20" s="14"/>
      <c r="Q20" s="107">
        <v>0</v>
      </c>
      <c r="R20" s="107">
        <f t="shared" si="6"/>
        <v>0</v>
      </c>
      <c r="S20" s="21"/>
      <c r="T20" s="21"/>
      <c r="U20" s="21"/>
      <c r="V20" s="85">
        <v>0</v>
      </c>
      <c r="W20" s="84">
        <v>0</v>
      </c>
      <c r="X20" s="84">
        <f t="shared" si="0"/>
        <v>0</v>
      </c>
      <c r="Y20" s="84">
        <f t="shared" si="7"/>
        <v>0</v>
      </c>
      <c r="Z20" s="86">
        <v>0</v>
      </c>
      <c r="AA20" s="86">
        <f t="shared" si="1"/>
        <v>0</v>
      </c>
      <c r="AB20" s="99">
        <f t="shared" si="2"/>
        <v>0</v>
      </c>
      <c r="AC20" s="99">
        <f t="shared" si="3"/>
        <v>0</v>
      </c>
    </row>
    <row r="21" spans="1:29" s="3" customFormat="1" ht="15" customHeight="1" x14ac:dyDescent="0.3">
      <c r="A21" s="1" t="s">
        <v>398</v>
      </c>
      <c r="B21" s="1" t="s">
        <v>192</v>
      </c>
      <c r="C21" s="1" t="s">
        <v>695</v>
      </c>
      <c r="D21" s="1" t="s">
        <v>578</v>
      </c>
      <c r="E21" s="8" t="s">
        <v>519</v>
      </c>
      <c r="F21" s="8">
        <v>2</v>
      </c>
      <c r="G21" s="67" t="s">
        <v>555</v>
      </c>
      <c r="H21" s="67">
        <v>2700</v>
      </c>
      <c r="I21" s="8" t="s">
        <v>650</v>
      </c>
      <c r="J21" s="65">
        <v>0</v>
      </c>
      <c r="K21" s="65">
        <v>0</v>
      </c>
      <c r="L21" s="65">
        <v>0</v>
      </c>
      <c r="M21" s="65">
        <f t="shared" si="4"/>
        <v>0</v>
      </c>
      <c r="N21" s="65">
        <f t="shared" si="5"/>
        <v>0</v>
      </c>
      <c r="O21" s="14"/>
      <c r="P21" s="14"/>
      <c r="Q21" s="107">
        <v>0</v>
      </c>
      <c r="R21" s="107">
        <f t="shared" si="6"/>
        <v>0</v>
      </c>
      <c r="S21" s="21"/>
      <c r="T21" s="21"/>
      <c r="U21" s="21"/>
      <c r="V21" s="85">
        <v>0</v>
      </c>
      <c r="W21" s="84">
        <v>0</v>
      </c>
      <c r="X21" s="84">
        <f t="shared" si="0"/>
        <v>0</v>
      </c>
      <c r="Y21" s="84">
        <f t="shared" si="7"/>
        <v>0</v>
      </c>
      <c r="Z21" s="86">
        <v>0</v>
      </c>
      <c r="AA21" s="86">
        <f t="shared" si="1"/>
        <v>0</v>
      </c>
      <c r="AB21" s="99">
        <f t="shared" si="2"/>
        <v>0</v>
      </c>
      <c r="AC21" s="99">
        <f t="shared" si="3"/>
        <v>0</v>
      </c>
    </row>
    <row r="22" spans="1:29" s="3" customFormat="1" ht="15" customHeight="1" x14ac:dyDescent="0.3">
      <c r="A22" s="1" t="s">
        <v>399</v>
      </c>
      <c r="B22" s="1" t="s">
        <v>90</v>
      </c>
      <c r="C22" s="1" t="s">
        <v>680</v>
      </c>
      <c r="D22" s="1" t="s">
        <v>173</v>
      </c>
      <c r="E22" s="8" t="s">
        <v>526</v>
      </c>
      <c r="F22" s="8">
        <v>1</v>
      </c>
      <c r="G22" s="8" t="s">
        <v>551</v>
      </c>
      <c r="H22" s="8">
        <v>3500</v>
      </c>
      <c r="I22" s="8" t="s">
        <v>650</v>
      </c>
      <c r="J22" s="65">
        <v>0</v>
      </c>
      <c r="K22" s="65">
        <v>0</v>
      </c>
      <c r="L22" s="65">
        <v>0</v>
      </c>
      <c r="M22" s="65">
        <f t="shared" si="4"/>
        <v>0</v>
      </c>
      <c r="N22" s="65">
        <f t="shared" si="5"/>
        <v>0</v>
      </c>
      <c r="O22" s="14"/>
      <c r="P22" s="14"/>
      <c r="Q22" s="107">
        <v>0</v>
      </c>
      <c r="R22" s="107">
        <f t="shared" si="6"/>
        <v>0</v>
      </c>
      <c r="S22" s="21"/>
      <c r="T22" s="21"/>
      <c r="U22" s="21"/>
      <c r="V22" s="85">
        <v>0</v>
      </c>
      <c r="W22" s="84">
        <v>0</v>
      </c>
      <c r="X22" s="84">
        <f t="shared" si="0"/>
        <v>0</v>
      </c>
      <c r="Y22" s="84">
        <f t="shared" si="7"/>
        <v>0</v>
      </c>
      <c r="Z22" s="86">
        <v>0</v>
      </c>
      <c r="AA22" s="86">
        <f t="shared" si="1"/>
        <v>0</v>
      </c>
      <c r="AB22" s="99">
        <f t="shared" si="2"/>
        <v>0</v>
      </c>
      <c r="AC22" s="99">
        <f t="shared" si="3"/>
        <v>0</v>
      </c>
    </row>
    <row r="23" spans="1:29" s="3" customFormat="1" ht="15" customHeight="1" x14ac:dyDescent="0.3">
      <c r="A23" s="1" t="s">
        <v>400</v>
      </c>
      <c r="B23" s="1" t="s">
        <v>439</v>
      </c>
      <c r="C23" s="1" t="s">
        <v>666</v>
      </c>
      <c r="D23" s="1" t="s">
        <v>576</v>
      </c>
      <c r="E23" s="8" t="s">
        <v>392</v>
      </c>
      <c r="F23" s="8">
        <v>2</v>
      </c>
      <c r="G23" s="8" t="s">
        <v>569</v>
      </c>
      <c r="H23" s="8">
        <v>4000</v>
      </c>
      <c r="I23" s="8" t="s">
        <v>650</v>
      </c>
      <c r="J23" s="65">
        <v>0</v>
      </c>
      <c r="K23" s="65">
        <v>0</v>
      </c>
      <c r="L23" s="65">
        <v>0</v>
      </c>
      <c r="M23" s="65">
        <f t="shared" si="4"/>
        <v>0</v>
      </c>
      <c r="N23" s="65">
        <f t="shared" si="5"/>
        <v>0</v>
      </c>
      <c r="O23" s="14"/>
      <c r="P23" s="14"/>
      <c r="Q23" s="107">
        <v>0</v>
      </c>
      <c r="R23" s="107">
        <f t="shared" si="6"/>
        <v>0</v>
      </c>
      <c r="S23" s="21"/>
      <c r="T23" s="21"/>
      <c r="U23" s="21"/>
      <c r="V23" s="85">
        <v>0</v>
      </c>
      <c r="W23" s="84">
        <v>0</v>
      </c>
      <c r="X23" s="84">
        <f t="shared" si="0"/>
        <v>0</v>
      </c>
      <c r="Y23" s="84">
        <f t="shared" si="7"/>
        <v>0</v>
      </c>
      <c r="Z23" s="86">
        <v>0</v>
      </c>
      <c r="AA23" s="86">
        <f t="shared" si="1"/>
        <v>0</v>
      </c>
      <c r="AB23" s="99">
        <f t="shared" si="2"/>
        <v>0</v>
      </c>
      <c r="AC23" s="99">
        <f t="shared" si="3"/>
        <v>0</v>
      </c>
    </row>
    <row r="24" spans="1:29" s="3" customFormat="1" ht="15" customHeight="1" x14ac:dyDescent="0.3">
      <c r="A24" s="1" t="s">
        <v>400</v>
      </c>
      <c r="B24" s="1" t="s">
        <v>439</v>
      </c>
      <c r="C24" s="1" t="s">
        <v>666</v>
      </c>
      <c r="D24" s="1" t="s">
        <v>576</v>
      </c>
      <c r="E24" s="8" t="s">
        <v>392</v>
      </c>
      <c r="F24" s="8">
        <v>1</v>
      </c>
      <c r="G24" s="8" t="s">
        <v>569</v>
      </c>
      <c r="H24" s="8">
        <v>4000</v>
      </c>
      <c r="I24" s="8" t="s">
        <v>650</v>
      </c>
      <c r="J24" s="65">
        <v>0</v>
      </c>
      <c r="K24" s="65">
        <v>0</v>
      </c>
      <c r="L24" s="65">
        <v>0</v>
      </c>
      <c r="M24" s="65">
        <f t="shared" si="4"/>
        <v>0</v>
      </c>
      <c r="N24" s="65">
        <f t="shared" si="5"/>
        <v>0</v>
      </c>
      <c r="O24" s="14"/>
      <c r="P24" s="14"/>
      <c r="Q24" s="107">
        <v>0</v>
      </c>
      <c r="R24" s="107">
        <f t="shared" si="6"/>
        <v>0</v>
      </c>
      <c r="S24" s="21"/>
      <c r="T24" s="21"/>
      <c r="U24" s="21"/>
      <c r="V24" s="85">
        <v>0</v>
      </c>
      <c r="W24" s="84">
        <v>0</v>
      </c>
      <c r="X24" s="84">
        <f t="shared" si="0"/>
        <v>0</v>
      </c>
      <c r="Y24" s="84">
        <f t="shared" si="7"/>
        <v>0</v>
      </c>
      <c r="Z24" s="86">
        <v>0</v>
      </c>
      <c r="AA24" s="86">
        <f t="shared" si="1"/>
        <v>0</v>
      </c>
      <c r="AB24" s="99">
        <f t="shared" si="2"/>
        <v>0</v>
      </c>
      <c r="AC24" s="99">
        <f t="shared" si="3"/>
        <v>0</v>
      </c>
    </row>
    <row r="25" spans="1:29" ht="14.4" x14ac:dyDescent="0.3"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85">
        <v>0</v>
      </c>
      <c r="W25" s="84">
        <v>0</v>
      </c>
      <c r="X25" s="84">
        <f t="shared" si="0"/>
        <v>0</v>
      </c>
      <c r="Y25" s="84">
        <f t="shared" si="7"/>
        <v>0</v>
      </c>
      <c r="Z25" s="86">
        <v>0</v>
      </c>
      <c r="AA25" s="86">
        <f t="shared" si="1"/>
        <v>0</v>
      </c>
      <c r="AB25" s="99">
        <f t="shared" si="2"/>
        <v>0</v>
      </c>
      <c r="AC25" s="99">
        <f t="shared" si="3"/>
        <v>0</v>
      </c>
    </row>
    <row r="26" spans="1:29" x14ac:dyDescent="0.25"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9" ht="14.4" x14ac:dyDescent="0.3">
      <c r="F27" s="19">
        <f>SUM(F14:F26)</f>
        <v>24</v>
      </c>
      <c r="O27" s="38"/>
      <c r="P27" s="38"/>
      <c r="Q27" s="38"/>
      <c r="R27" s="39"/>
      <c r="S27" s="29"/>
      <c r="T27" s="29"/>
      <c r="U27" s="29"/>
    </row>
    <row r="28" spans="1:29" ht="14.4" x14ac:dyDescent="0.3">
      <c r="O28" s="38"/>
      <c r="P28" s="38"/>
      <c r="Q28" s="38"/>
      <c r="R28" s="45"/>
      <c r="S28" s="29"/>
      <c r="T28" s="29"/>
      <c r="U28" s="29"/>
    </row>
    <row r="29" spans="1:29" x14ac:dyDescent="0.25">
      <c r="A29" s="30" t="s">
        <v>241</v>
      </c>
      <c r="R29" s="40"/>
      <c r="S29" s="29"/>
      <c r="T29" s="29"/>
      <c r="U29" s="29"/>
    </row>
    <row r="30" spans="1:29" ht="14.4" x14ac:dyDescent="0.3">
      <c r="A30" s="42" t="s">
        <v>389</v>
      </c>
      <c r="R30" s="40"/>
      <c r="S30" s="29"/>
      <c r="T30" s="29"/>
      <c r="U30" s="29"/>
    </row>
    <row r="31" spans="1:29" x14ac:dyDescent="0.25">
      <c r="R31" s="40"/>
      <c r="S31" s="29"/>
      <c r="T31" s="29"/>
      <c r="U31" s="29"/>
    </row>
    <row r="32" spans="1:29" x14ac:dyDescent="0.25">
      <c r="R32" s="40"/>
      <c r="S32" s="29"/>
      <c r="T32" s="29"/>
      <c r="U32" s="29"/>
    </row>
  </sheetData>
  <mergeCells count="5">
    <mergeCell ref="J12:N12"/>
    <mergeCell ref="O12:R12"/>
    <mergeCell ref="S12:Y12"/>
    <mergeCell ref="Z12:AA12"/>
    <mergeCell ref="AB12:AC12"/>
  </mergeCells>
  <printOptions gridLines="1"/>
  <pageMargins left="0.7" right="0.7" top="0.75" bottom="0.75" header="0.3" footer="0.3"/>
  <pageSetup paperSize="3" scale="3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C26"/>
  <sheetViews>
    <sheetView zoomScale="75" zoomScaleNormal="75" workbookViewId="0">
      <selection activeCell="G14" sqref="G14"/>
    </sheetView>
  </sheetViews>
  <sheetFormatPr defaultRowHeight="13.2" x14ac:dyDescent="0.25"/>
  <cols>
    <col min="1" max="1" width="20.33203125" customWidth="1"/>
    <col min="2" max="2" width="20.6640625" customWidth="1"/>
    <col min="3" max="3" width="30.6640625" customWidth="1"/>
    <col min="4" max="4" width="13.6640625" customWidth="1"/>
    <col min="5" max="5" width="13.6640625" style="46" customWidth="1"/>
    <col min="6" max="6" width="11.5546875" style="46" customWidth="1"/>
    <col min="7" max="7" width="60.6640625" customWidth="1"/>
    <col min="8" max="8" width="13.6640625" customWidth="1"/>
    <col min="9" max="9" width="23.6640625" customWidth="1"/>
    <col min="10" max="18" width="16.6640625" customWidth="1"/>
    <col min="19" max="22" width="16.6640625" style="29" customWidth="1"/>
    <col min="23" max="29" width="16.6640625" customWidth="1"/>
  </cols>
  <sheetData>
    <row r="1" spans="1:29" s="3" customFormat="1" ht="15" customHeight="1" x14ac:dyDescent="0.3">
      <c r="E1" s="4"/>
      <c r="F1" s="4"/>
      <c r="O1" s="13"/>
      <c r="P1" s="13"/>
      <c r="Q1" s="5"/>
      <c r="R1" s="5"/>
      <c r="S1" s="28"/>
      <c r="T1" s="28"/>
      <c r="U1" s="28"/>
      <c r="V1" s="28"/>
      <c r="W1" s="5"/>
      <c r="X1" s="5"/>
      <c r="Y1" s="5"/>
    </row>
    <row r="2" spans="1:29" s="3" customFormat="1" ht="21.75" customHeight="1" x14ac:dyDescent="0.3">
      <c r="E2" s="4"/>
      <c r="F2" s="4"/>
      <c r="O2" s="13"/>
      <c r="P2" s="13"/>
      <c r="Q2" s="5"/>
      <c r="R2" s="5"/>
      <c r="S2" s="28"/>
      <c r="T2" s="28"/>
      <c r="U2" s="28"/>
      <c r="V2" s="28"/>
      <c r="W2" s="5"/>
      <c r="X2" s="5"/>
      <c r="Y2" s="5"/>
    </row>
    <row r="3" spans="1:29" s="3" customFormat="1" ht="21.75" customHeight="1" x14ac:dyDescent="0.3">
      <c r="E3" s="4"/>
      <c r="F3" s="4"/>
      <c r="O3" s="13"/>
      <c r="P3" s="13"/>
      <c r="Q3" s="5"/>
      <c r="R3" s="5"/>
      <c r="S3" s="28"/>
      <c r="T3" s="28"/>
      <c r="U3" s="28"/>
      <c r="V3" s="28"/>
      <c r="W3" s="5"/>
      <c r="X3" s="5"/>
      <c r="Y3" s="5"/>
    </row>
    <row r="4" spans="1:29" s="3" customFormat="1" ht="21.75" customHeight="1" x14ac:dyDescent="0.3">
      <c r="E4" s="4"/>
      <c r="F4" s="4"/>
      <c r="O4" s="13"/>
      <c r="P4" s="13"/>
      <c r="Q4" s="5"/>
      <c r="R4" s="5"/>
      <c r="S4" s="28"/>
      <c r="T4" s="28"/>
      <c r="U4" s="28"/>
      <c r="V4" s="28"/>
      <c r="W4" s="5"/>
      <c r="X4" s="5"/>
      <c r="Y4" s="5"/>
    </row>
    <row r="5" spans="1:29" s="3" customFormat="1" ht="21.75" customHeight="1" x14ac:dyDescent="0.3">
      <c r="E5" s="4"/>
      <c r="F5" s="4"/>
      <c r="O5" s="13"/>
      <c r="P5" s="13"/>
      <c r="Q5" s="5"/>
      <c r="R5" s="5"/>
      <c r="S5" s="28"/>
      <c r="T5" s="28"/>
      <c r="U5" s="28"/>
      <c r="V5" s="28"/>
      <c r="W5" s="5"/>
      <c r="X5" s="5"/>
      <c r="Y5" s="5"/>
    </row>
    <row r="6" spans="1:29" s="3" customFormat="1" ht="21.75" customHeight="1" x14ac:dyDescent="0.3">
      <c r="E6" s="4"/>
      <c r="F6" s="4"/>
      <c r="O6" s="13"/>
      <c r="P6" s="13"/>
      <c r="Q6" s="5"/>
      <c r="R6" s="5"/>
      <c r="S6" s="28"/>
      <c r="T6" s="28"/>
      <c r="U6" s="28"/>
      <c r="V6" s="28"/>
      <c r="W6" s="5"/>
      <c r="X6" s="5"/>
      <c r="Y6" s="5"/>
    </row>
    <row r="7" spans="1:29" s="3" customFormat="1" ht="18.75" customHeight="1" x14ac:dyDescent="0.3">
      <c r="E7" s="4"/>
      <c r="F7" s="4"/>
      <c r="O7" s="13"/>
      <c r="P7" s="13"/>
      <c r="Q7" s="5"/>
      <c r="R7" s="5"/>
      <c r="S7" s="28"/>
      <c r="T7" s="28"/>
      <c r="U7" s="28"/>
      <c r="V7" s="28"/>
      <c r="W7" s="5"/>
      <c r="X7" s="5"/>
      <c r="Y7" s="5"/>
    </row>
    <row r="8" spans="1:29" s="3" customFormat="1" ht="15" customHeight="1" x14ac:dyDescent="0.3">
      <c r="E8" s="4"/>
      <c r="F8" s="4"/>
      <c r="O8" s="13"/>
      <c r="P8" s="13"/>
      <c r="Q8" s="5"/>
      <c r="R8" s="5"/>
      <c r="S8" s="28"/>
      <c r="T8" s="28"/>
      <c r="U8" s="28"/>
      <c r="V8" s="28"/>
      <c r="W8" s="5"/>
      <c r="X8" s="5"/>
      <c r="Y8" s="5"/>
    </row>
    <row r="9" spans="1:29" s="3" customFormat="1" ht="15" customHeight="1" x14ac:dyDescent="0.3">
      <c r="E9" s="4"/>
      <c r="F9" s="4"/>
      <c r="O9" s="13"/>
      <c r="P9" s="13"/>
      <c r="Q9" s="5"/>
      <c r="R9" s="5"/>
      <c r="S9" s="28"/>
      <c r="T9" s="28"/>
      <c r="U9" s="28"/>
      <c r="V9" s="28"/>
      <c r="W9" s="5"/>
      <c r="X9" s="5"/>
      <c r="Y9" s="5"/>
    </row>
    <row r="10" spans="1:29" s="3" customFormat="1" ht="17.25" customHeight="1" x14ac:dyDescent="0.3">
      <c r="A10" s="11" t="s">
        <v>638</v>
      </c>
      <c r="B10" s="11"/>
      <c r="D10" s="74" t="s">
        <v>645</v>
      </c>
      <c r="E10" s="73"/>
      <c r="F10" s="60"/>
      <c r="G10" s="57"/>
      <c r="H10" s="70"/>
      <c r="I10" s="60"/>
      <c r="J10" s="60"/>
      <c r="K10" s="60"/>
      <c r="L10" s="60"/>
      <c r="M10" s="60"/>
      <c r="N10" s="60"/>
      <c r="O10" s="13"/>
      <c r="P10" s="13"/>
      <c r="Q10" s="5"/>
      <c r="R10" s="5"/>
      <c r="S10" s="28"/>
      <c r="T10" s="28"/>
      <c r="U10" s="28"/>
      <c r="V10" s="28"/>
      <c r="W10" s="5"/>
      <c r="X10" s="5"/>
      <c r="Y10" s="5"/>
      <c r="Z10" s="60"/>
      <c r="AA10" s="60"/>
      <c r="AB10" s="73"/>
      <c r="AC10" s="60"/>
    </row>
    <row r="11" spans="1:29" s="3" customFormat="1" ht="17.25" customHeight="1" x14ac:dyDescent="0.3">
      <c r="A11" s="2">
        <v>43041</v>
      </c>
      <c r="B11" s="12"/>
      <c r="C11" s="73"/>
      <c r="D11" s="31"/>
      <c r="E11" s="73"/>
      <c r="F11" s="60"/>
      <c r="G11" s="57"/>
      <c r="H11" s="70"/>
      <c r="I11" s="60"/>
      <c r="J11" s="60"/>
      <c r="K11" s="60"/>
      <c r="L11" s="60"/>
      <c r="M11" s="60"/>
      <c r="N11" s="60"/>
      <c r="O11" s="13"/>
      <c r="P11" s="13"/>
      <c r="Q11" s="5"/>
      <c r="R11" s="5"/>
      <c r="S11" s="28"/>
      <c r="T11" s="28"/>
      <c r="U11" s="28"/>
      <c r="V11" s="28"/>
      <c r="W11" s="5"/>
      <c r="X11" s="5"/>
      <c r="Y11" s="5"/>
      <c r="Z11" s="60"/>
      <c r="AA11" s="60"/>
      <c r="AB11" s="73"/>
      <c r="AC11" s="60"/>
    </row>
    <row r="12" spans="1:29" s="3" customFormat="1" ht="17.25" customHeight="1" x14ac:dyDescent="0.3">
      <c r="A12" s="2"/>
      <c r="B12" s="12"/>
      <c r="C12" s="73"/>
      <c r="D12" s="31"/>
      <c r="E12" s="73"/>
      <c r="F12" s="60"/>
      <c r="G12" s="57"/>
      <c r="H12" s="70"/>
      <c r="I12" s="60"/>
      <c r="J12" s="121" t="s">
        <v>623</v>
      </c>
      <c r="K12" s="121"/>
      <c r="L12" s="121"/>
      <c r="M12" s="121"/>
      <c r="N12" s="121"/>
      <c r="O12" s="122" t="s">
        <v>624</v>
      </c>
      <c r="P12" s="122"/>
      <c r="Q12" s="122"/>
      <c r="R12" s="122"/>
      <c r="S12" s="123" t="s">
        <v>625</v>
      </c>
      <c r="T12" s="123"/>
      <c r="U12" s="123"/>
      <c r="V12" s="123"/>
      <c r="W12" s="123"/>
      <c r="X12" s="123"/>
      <c r="Y12" s="123"/>
      <c r="Z12" s="124" t="s">
        <v>626</v>
      </c>
      <c r="AA12" s="124"/>
      <c r="AB12" s="121" t="s">
        <v>627</v>
      </c>
      <c r="AC12" s="121"/>
    </row>
    <row r="13" spans="1:29" s="3" customFormat="1" ht="31.2" customHeight="1" x14ac:dyDescent="0.3">
      <c r="A13" s="94" t="s">
        <v>0</v>
      </c>
      <c r="B13" s="94" t="s">
        <v>1</v>
      </c>
      <c r="C13" s="94" t="s">
        <v>619</v>
      </c>
      <c r="D13" s="94" t="s">
        <v>171</v>
      </c>
      <c r="E13" s="95" t="s">
        <v>516</v>
      </c>
      <c r="F13" s="95" t="s">
        <v>520</v>
      </c>
      <c r="G13" s="95" t="s">
        <v>727</v>
      </c>
      <c r="H13" s="95" t="s">
        <v>602</v>
      </c>
      <c r="I13" s="95" t="s">
        <v>521</v>
      </c>
      <c r="J13" s="7" t="s">
        <v>539</v>
      </c>
      <c r="K13" s="7" t="s">
        <v>540</v>
      </c>
      <c r="L13" s="7" t="s">
        <v>541</v>
      </c>
      <c r="M13" s="7" t="s">
        <v>542</v>
      </c>
      <c r="N13" s="7" t="s">
        <v>546</v>
      </c>
      <c r="O13" s="92" t="s">
        <v>5</v>
      </c>
      <c r="P13" s="92" t="s">
        <v>84</v>
      </c>
      <c r="Q13" s="93" t="s">
        <v>540</v>
      </c>
      <c r="R13" s="92" t="s">
        <v>620</v>
      </c>
      <c r="S13" s="89" t="s">
        <v>170</v>
      </c>
      <c r="T13" s="89" t="s">
        <v>517</v>
      </c>
      <c r="U13" s="89" t="s">
        <v>615</v>
      </c>
      <c r="V13" s="90" t="s">
        <v>539</v>
      </c>
      <c r="W13" s="90" t="s">
        <v>540</v>
      </c>
      <c r="X13" s="91" t="s">
        <v>542</v>
      </c>
      <c r="Y13" s="91" t="s">
        <v>622</v>
      </c>
      <c r="Z13" s="88" t="s">
        <v>543</v>
      </c>
      <c r="AA13" s="88" t="s">
        <v>544</v>
      </c>
      <c r="AB13" s="7" t="s">
        <v>546</v>
      </c>
      <c r="AC13" s="7" t="s">
        <v>545</v>
      </c>
    </row>
    <row r="14" spans="1:29" s="3" customFormat="1" ht="15" customHeight="1" x14ac:dyDescent="0.3">
      <c r="A14" s="1" t="s">
        <v>401</v>
      </c>
      <c r="B14" s="1" t="s">
        <v>110</v>
      </c>
      <c r="C14" s="1" t="s">
        <v>702</v>
      </c>
      <c r="D14" s="1" t="s">
        <v>391</v>
      </c>
      <c r="E14" s="8" t="s">
        <v>526</v>
      </c>
      <c r="F14" s="8">
        <v>2</v>
      </c>
      <c r="G14" s="8" t="s">
        <v>561</v>
      </c>
      <c r="H14" s="8">
        <v>3500</v>
      </c>
      <c r="I14" s="8" t="s">
        <v>650</v>
      </c>
      <c r="J14" s="65">
        <v>0</v>
      </c>
      <c r="K14" s="65">
        <v>0</v>
      </c>
      <c r="L14" s="65">
        <v>0</v>
      </c>
      <c r="M14" s="65">
        <f>+J14+K14+L14</f>
        <v>0</v>
      </c>
      <c r="N14" s="65">
        <f>+M14*F14</f>
        <v>0</v>
      </c>
      <c r="O14" s="14"/>
      <c r="P14" s="14"/>
      <c r="Q14" s="107">
        <v>0</v>
      </c>
      <c r="R14" s="107">
        <f>+Q14*P14</f>
        <v>0</v>
      </c>
      <c r="S14" s="21"/>
      <c r="T14" s="21"/>
      <c r="U14" s="21"/>
      <c r="V14" s="85">
        <v>0</v>
      </c>
      <c r="W14" s="84">
        <v>0</v>
      </c>
      <c r="X14" s="84">
        <f>+W14+V14</f>
        <v>0</v>
      </c>
      <c r="Y14" s="84">
        <f>+X14*U14</f>
        <v>0</v>
      </c>
      <c r="Z14" s="86">
        <v>0</v>
      </c>
      <c r="AA14" s="86">
        <f>+Z14*F14</f>
        <v>0</v>
      </c>
      <c r="AB14" s="99">
        <f>+N14+R14+Y14</f>
        <v>0</v>
      </c>
      <c r="AC14" s="99">
        <f>+AB14-AA14</f>
        <v>0</v>
      </c>
    </row>
    <row r="15" spans="1:29" s="3" customFormat="1" ht="15" customHeight="1" x14ac:dyDescent="0.3">
      <c r="A15" s="51" t="s">
        <v>457</v>
      </c>
      <c r="B15" s="51" t="s">
        <v>439</v>
      </c>
      <c r="C15" s="51" t="s">
        <v>666</v>
      </c>
      <c r="D15" s="51" t="s">
        <v>2</v>
      </c>
      <c r="E15" s="8" t="s">
        <v>526</v>
      </c>
      <c r="F15" s="56">
        <v>1</v>
      </c>
      <c r="G15" s="56" t="s">
        <v>558</v>
      </c>
      <c r="H15" s="56"/>
      <c r="I15" s="8" t="s">
        <v>649</v>
      </c>
      <c r="J15" s="65">
        <v>0</v>
      </c>
      <c r="K15" s="65">
        <v>0</v>
      </c>
      <c r="L15" s="65">
        <v>0</v>
      </c>
      <c r="M15" s="65">
        <f t="shared" ref="M15:M20" si="0">+J15+K15+L15</f>
        <v>0</v>
      </c>
      <c r="N15" s="65">
        <f t="shared" ref="N15:N20" si="1">+M15*F15</f>
        <v>0</v>
      </c>
      <c r="O15" s="14"/>
      <c r="P15" s="14"/>
      <c r="Q15" s="107">
        <v>0</v>
      </c>
      <c r="R15" s="107">
        <f t="shared" ref="R15:R20" si="2">+Q15*P15</f>
        <v>0</v>
      </c>
      <c r="S15" s="21"/>
      <c r="T15" s="21"/>
      <c r="U15" s="21"/>
      <c r="V15" s="85">
        <v>0</v>
      </c>
      <c r="W15" s="84">
        <v>0</v>
      </c>
      <c r="X15" s="84">
        <f t="shared" ref="X15:X20" si="3">+W15+V15</f>
        <v>0</v>
      </c>
      <c r="Y15" s="84">
        <f t="shared" ref="Y15:Y20" si="4">+X15*U15</f>
        <v>0</v>
      </c>
      <c r="Z15" s="86">
        <v>0</v>
      </c>
      <c r="AA15" s="86">
        <f t="shared" ref="AA15:AA20" si="5">+Z15*F15</f>
        <v>0</v>
      </c>
      <c r="AB15" s="99">
        <f t="shared" ref="AB15:AB20" si="6">+N15+R15+Y15</f>
        <v>0</v>
      </c>
      <c r="AC15" s="99">
        <f t="shared" ref="AC15:AC20" si="7">+AB15-AA15</f>
        <v>0</v>
      </c>
    </row>
    <row r="16" spans="1:29" s="3" customFormat="1" ht="15" customHeight="1" x14ac:dyDescent="0.3">
      <c r="A16" s="1" t="s">
        <v>402</v>
      </c>
      <c r="B16" s="1" t="s">
        <v>111</v>
      </c>
      <c r="C16" s="1" t="s">
        <v>689</v>
      </c>
      <c r="D16" s="1" t="s">
        <v>582</v>
      </c>
      <c r="E16" s="8" t="s">
        <v>526</v>
      </c>
      <c r="F16" s="8">
        <v>1</v>
      </c>
      <c r="G16" s="8" t="s">
        <v>551</v>
      </c>
      <c r="H16" s="8">
        <v>3500</v>
      </c>
      <c r="I16" s="8" t="s">
        <v>650</v>
      </c>
      <c r="J16" s="65">
        <v>0</v>
      </c>
      <c r="K16" s="65">
        <v>0</v>
      </c>
      <c r="L16" s="65">
        <v>0</v>
      </c>
      <c r="M16" s="65">
        <f t="shared" si="0"/>
        <v>0</v>
      </c>
      <c r="N16" s="65">
        <f t="shared" si="1"/>
        <v>0</v>
      </c>
      <c r="O16" s="14"/>
      <c r="P16" s="14"/>
      <c r="Q16" s="107">
        <v>0</v>
      </c>
      <c r="R16" s="107">
        <f t="shared" si="2"/>
        <v>0</v>
      </c>
      <c r="S16" s="21"/>
      <c r="T16" s="21"/>
      <c r="U16" s="21"/>
      <c r="V16" s="85">
        <v>0</v>
      </c>
      <c r="W16" s="84">
        <v>0</v>
      </c>
      <c r="X16" s="84">
        <f t="shared" si="3"/>
        <v>0</v>
      </c>
      <c r="Y16" s="84">
        <f t="shared" si="4"/>
        <v>0</v>
      </c>
      <c r="Z16" s="86">
        <v>0</v>
      </c>
      <c r="AA16" s="86">
        <f t="shared" si="5"/>
        <v>0</v>
      </c>
      <c r="AB16" s="99">
        <f t="shared" si="6"/>
        <v>0</v>
      </c>
      <c r="AC16" s="99">
        <f t="shared" si="7"/>
        <v>0</v>
      </c>
    </row>
    <row r="17" spans="1:29" s="3" customFormat="1" ht="15" customHeight="1" x14ac:dyDescent="0.3">
      <c r="A17" s="1" t="s">
        <v>403</v>
      </c>
      <c r="B17" s="1" t="s">
        <v>112</v>
      </c>
      <c r="C17" s="1" t="s">
        <v>684</v>
      </c>
      <c r="D17" s="1" t="s">
        <v>582</v>
      </c>
      <c r="E17" s="8" t="s">
        <v>526</v>
      </c>
      <c r="F17" s="8">
        <v>1</v>
      </c>
      <c r="G17" s="64" t="s">
        <v>572</v>
      </c>
      <c r="H17" s="8">
        <v>3500</v>
      </c>
      <c r="I17" s="8" t="s">
        <v>650</v>
      </c>
      <c r="J17" s="65">
        <v>0</v>
      </c>
      <c r="K17" s="65">
        <v>0</v>
      </c>
      <c r="L17" s="65">
        <v>0</v>
      </c>
      <c r="M17" s="65">
        <f t="shared" si="0"/>
        <v>0</v>
      </c>
      <c r="N17" s="65">
        <f t="shared" si="1"/>
        <v>0</v>
      </c>
      <c r="O17" s="14"/>
      <c r="P17" s="14"/>
      <c r="Q17" s="107">
        <v>0</v>
      </c>
      <c r="R17" s="107">
        <f t="shared" si="2"/>
        <v>0</v>
      </c>
      <c r="S17" s="21"/>
      <c r="T17" s="21"/>
      <c r="U17" s="21"/>
      <c r="V17" s="85">
        <v>0</v>
      </c>
      <c r="W17" s="84">
        <v>0</v>
      </c>
      <c r="X17" s="84">
        <f t="shared" si="3"/>
        <v>0</v>
      </c>
      <c r="Y17" s="84">
        <f t="shared" si="4"/>
        <v>0</v>
      </c>
      <c r="Z17" s="86">
        <v>0</v>
      </c>
      <c r="AA17" s="86">
        <f t="shared" si="5"/>
        <v>0</v>
      </c>
      <c r="AB17" s="99">
        <f t="shared" si="6"/>
        <v>0</v>
      </c>
      <c r="AC17" s="99">
        <f t="shared" si="7"/>
        <v>0</v>
      </c>
    </row>
    <row r="18" spans="1:29" s="3" customFormat="1" ht="15" customHeight="1" x14ac:dyDescent="0.3">
      <c r="A18" s="1" t="s">
        <v>404</v>
      </c>
      <c r="B18" s="1" t="s">
        <v>83</v>
      </c>
      <c r="C18" s="1" t="s">
        <v>687</v>
      </c>
      <c r="D18" s="1" t="s">
        <v>578</v>
      </c>
      <c r="E18" s="8" t="s">
        <v>519</v>
      </c>
      <c r="F18" s="8">
        <v>1</v>
      </c>
      <c r="G18" s="67" t="s">
        <v>555</v>
      </c>
      <c r="H18" s="67">
        <v>2700</v>
      </c>
      <c r="I18" s="8" t="s">
        <v>650</v>
      </c>
      <c r="J18" s="65">
        <v>0</v>
      </c>
      <c r="K18" s="65">
        <v>0</v>
      </c>
      <c r="L18" s="65">
        <v>0</v>
      </c>
      <c r="M18" s="65">
        <f t="shared" si="0"/>
        <v>0</v>
      </c>
      <c r="N18" s="65">
        <f t="shared" si="1"/>
        <v>0</v>
      </c>
      <c r="O18" s="14"/>
      <c r="P18" s="14"/>
      <c r="Q18" s="107">
        <v>0</v>
      </c>
      <c r="R18" s="107">
        <f t="shared" si="2"/>
        <v>0</v>
      </c>
      <c r="S18" s="21"/>
      <c r="T18" s="21"/>
      <c r="U18" s="21"/>
      <c r="V18" s="85">
        <v>0</v>
      </c>
      <c r="W18" s="84">
        <v>0</v>
      </c>
      <c r="X18" s="84">
        <f t="shared" si="3"/>
        <v>0</v>
      </c>
      <c r="Y18" s="84">
        <f t="shared" si="4"/>
        <v>0</v>
      </c>
      <c r="Z18" s="86">
        <v>0</v>
      </c>
      <c r="AA18" s="86">
        <f t="shared" si="5"/>
        <v>0</v>
      </c>
      <c r="AB18" s="99">
        <f t="shared" si="6"/>
        <v>0</v>
      </c>
      <c r="AC18" s="99">
        <f t="shared" si="7"/>
        <v>0</v>
      </c>
    </row>
    <row r="19" spans="1:29" s="3" customFormat="1" ht="15" customHeight="1" x14ac:dyDescent="0.3">
      <c r="A19" s="1" t="s">
        <v>405</v>
      </c>
      <c r="B19" s="1" t="s">
        <v>95</v>
      </c>
      <c r="C19" s="1" t="s">
        <v>699</v>
      </c>
      <c r="D19" s="1" t="s">
        <v>575</v>
      </c>
      <c r="E19" s="8" t="s">
        <v>409</v>
      </c>
      <c r="F19" s="8">
        <v>1</v>
      </c>
      <c r="G19" s="8" t="s">
        <v>573</v>
      </c>
      <c r="H19" s="8">
        <v>4000</v>
      </c>
      <c r="I19" s="8" t="s">
        <v>650</v>
      </c>
      <c r="J19" s="65">
        <v>0</v>
      </c>
      <c r="K19" s="65">
        <v>0</v>
      </c>
      <c r="L19" s="65">
        <v>0</v>
      </c>
      <c r="M19" s="65">
        <f t="shared" si="0"/>
        <v>0</v>
      </c>
      <c r="N19" s="65">
        <f t="shared" si="1"/>
        <v>0</v>
      </c>
      <c r="O19" s="14"/>
      <c r="P19" s="14"/>
      <c r="Q19" s="107">
        <v>0</v>
      </c>
      <c r="R19" s="107">
        <f t="shared" si="2"/>
        <v>0</v>
      </c>
      <c r="S19" s="21"/>
      <c r="T19" s="21"/>
      <c r="U19" s="21"/>
      <c r="V19" s="85">
        <v>0</v>
      </c>
      <c r="W19" s="84">
        <v>0</v>
      </c>
      <c r="X19" s="84">
        <f t="shared" si="3"/>
        <v>0</v>
      </c>
      <c r="Y19" s="84">
        <f t="shared" si="4"/>
        <v>0</v>
      </c>
      <c r="Z19" s="86">
        <v>0</v>
      </c>
      <c r="AA19" s="86">
        <f t="shared" si="5"/>
        <v>0</v>
      </c>
      <c r="AB19" s="99">
        <f t="shared" si="6"/>
        <v>0</v>
      </c>
      <c r="AC19" s="99">
        <f t="shared" si="7"/>
        <v>0</v>
      </c>
    </row>
    <row r="20" spans="1:29" s="3" customFormat="1" ht="15" customHeight="1" x14ac:dyDescent="0.3">
      <c r="A20" s="1" t="s">
        <v>405</v>
      </c>
      <c r="B20" s="1" t="s">
        <v>113</v>
      </c>
      <c r="C20" s="1" t="s">
        <v>681</v>
      </c>
      <c r="D20" s="1" t="s">
        <v>576</v>
      </c>
      <c r="E20" s="8" t="s">
        <v>392</v>
      </c>
      <c r="F20" s="8">
        <v>2</v>
      </c>
      <c r="G20" s="8" t="s">
        <v>574</v>
      </c>
      <c r="H20" s="8">
        <v>4000</v>
      </c>
      <c r="I20" s="8" t="s">
        <v>650</v>
      </c>
      <c r="J20" s="65">
        <v>0</v>
      </c>
      <c r="K20" s="65">
        <v>0</v>
      </c>
      <c r="L20" s="65">
        <v>0</v>
      </c>
      <c r="M20" s="65">
        <f t="shared" si="0"/>
        <v>0</v>
      </c>
      <c r="N20" s="65">
        <f t="shared" si="1"/>
        <v>0</v>
      </c>
      <c r="O20" s="14"/>
      <c r="P20" s="14"/>
      <c r="Q20" s="107">
        <v>0</v>
      </c>
      <c r="R20" s="107">
        <f t="shared" si="2"/>
        <v>0</v>
      </c>
      <c r="S20" s="21"/>
      <c r="T20" s="21"/>
      <c r="U20" s="21"/>
      <c r="V20" s="85">
        <v>0</v>
      </c>
      <c r="W20" s="84">
        <v>0</v>
      </c>
      <c r="X20" s="84">
        <f t="shared" si="3"/>
        <v>0</v>
      </c>
      <c r="Y20" s="84">
        <f t="shared" si="4"/>
        <v>0</v>
      </c>
      <c r="Z20" s="86">
        <v>0</v>
      </c>
      <c r="AA20" s="86">
        <f t="shared" si="5"/>
        <v>0</v>
      </c>
      <c r="AB20" s="99">
        <f t="shared" si="6"/>
        <v>0</v>
      </c>
      <c r="AC20" s="99">
        <f t="shared" si="7"/>
        <v>0</v>
      </c>
    </row>
    <row r="23" spans="1:29" ht="14.4" x14ac:dyDescent="0.3">
      <c r="F23" s="4">
        <f>SUM(F14:F22)</f>
        <v>9</v>
      </c>
      <c r="R23" s="27"/>
    </row>
    <row r="24" spans="1:29" x14ac:dyDescent="0.25">
      <c r="R24" s="47"/>
    </row>
    <row r="26" spans="1:29" x14ac:dyDescent="0.25">
      <c r="A26" s="30" t="s">
        <v>241</v>
      </c>
    </row>
  </sheetData>
  <mergeCells count="5">
    <mergeCell ref="J12:N12"/>
    <mergeCell ref="O12:R12"/>
    <mergeCell ref="S12:Y12"/>
    <mergeCell ref="Z12:AA12"/>
    <mergeCell ref="AB12:AC12"/>
  </mergeCells>
  <printOptions gridLines="1"/>
  <pageMargins left="0.7" right="0.7" top="0.75" bottom="0.75" header="0.3" footer="0.3"/>
  <pageSetup paperSize="3" scale="3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C25"/>
  <sheetViews>
    <sheetView zoomScale="75" zoomScaleNormal="75" workbookViewId="0">
      <selection activeCell="G14" sqref="G14"/>
    </sheetView>
  </sheetViews>
  <sheetFormatPr defaultRowHeight="13.2" x14ac:dyDescent="0.25"/>
  <cols>
    <col min="1" max="1" width="19" customWidth="1"/>
    <col min="2" max="2" width="20.6640625" customWidth="1"/>
    <col min="3" max="3" width="30.6640625" customWidth="1"/>
    <col min="4" max="4" width="13.6640625" customWidth="1"/>
    <col min="5" max="5" width="13.6640625" style="46" customWidth="1"/>
    <col min="6" max="6" width="13.6640625" customWidth="1"/>
    <col min="7" max="7" width="60.6640625" customWidth="1"/>
    <col min="8" max="8" width="13.6640625" customWidth="1"/>
    <col min="9" max="9" width="20.88671875" customWidth="1"/>
    <col min="10" max="16" width="16.6640625" customWidth="1"/>
    <col min="17" max="25" width="16.6640625" style="41" customWidth="1"/>
    <col min="26" max="29" width="16.6640625" customWidth="1"/>
  </cols>
  <sheetData>
    <row r="1" spans="1:29" s="3" customFormat="1" ht="15" customHeight="1" x14ac:dyDescent="0.3">
      <c r="E1" s="4"/>
      <c r="O1" s="13"/>
      <c r="P1" s="13"/>
      <c r="Q1" s="5"/>
      <c r="R1" s="5"/>
      <c r="S1" s="5"/>
      <c r="T1" s="5"/>
      <c r="U1" s="5"/>
      <c r="V1" s="5"/>
      <c r="W1" s="5"/>
      <c r="X1" s="5"/>
      <c r="Y1" s="5"/>
    </row>
    <row r="2" spans="1:29" s="3" customFormat="1" ht="21.75" customHeight="1" x14ac:dyDescent="0.3">
      <c r="E2" s="4"/>
      <c r="O2" s="13"/>
      <c r="P2" s="13"/>
      <c r="Q2" s="5"/>
      <c r="R2" s="5"/>
      <c r="S2" s="5"/>
      <c r="T2" s="5"/>
      <c r="U2" s="5"/>
      <c r="V2" s="5"/>
      <c r="W2" s="5"/>
      <c r="X2" s="5"/>
      <c r="Y2" s="5"/>
    </row>
    <row r="3" spans="1:29" s="3" customFormat="1" ht="18.75" customHeight="1" x14ac:dyDescent="0.3">
      <c r="E3" s="4"/>
      <c r="O3" s="13"/>
      <c r="P3" s="13"/>
      <c r="Q3" s="5"/>
      <c r="R3" s="5"/>
      <c r="S3" s="5"/>
      <c r="T3" s="5"/>
      <c r="U3" s="5"/>
      <c r="V3" s="5"/>
      <c r="W3" s="5"/>
      <c r="X3" s="5"/>
      <c r="Y3" s="5"/>
    </row>
    <row r="4" spans="1:29" s="3" customFormat="1" ht="18.75" customHeight="1" x14ac:dyDescent="0.3">
      <c r="E4" s="4"/>
      <c r="O4" s="13"/>
      <c r="P4" s="13"/>
      <c r="Q4" s="5"/>
      <c r="R4" s="5"/>
      <c r="S4" s="5"/>
      <c r="T4" s="5"/>
      <c r="U4" s="5"/>
      <c r="V4" s="5"/>
      <c r="W4" s="5"/>
      <c r="X4" s="5"/>
      <c r="Y4" s="5"/>
    </row>
    <row r="5" spans="1:29" s="3" customFormat="1" ht="18.75" customHeight="1" x14ac:dyDescent="0.3">
      <c r="E5" s="4"/>
      <c r="O5" s="13"/>
      <c r="P5" s="13"/>
      <c r="Q5" s="5"/>
      <c r="R5" s="5"/>
      <c r="S5" s="5"/>
      <c r="T5" s="5"/>
      <c r="U5" s="5"/>
      <c r="V5" s="5"/>
      <c r="W5" s="5"/>
      <c r="X5" s="5"/>
      <c r="Y5" s="5"/>
    </row>
    <row r="6" spans="1:29" s="3" customFormat="1" ht="18.75" customHeight="1" x14ac:dyDescent="0.3">
      <c r="E6" s="4"/>
      <c r="O6" s="13"/>
      <c r="P6" s="13"/>
      <c r="Q6" s="5"/>
      <c r="R6" s="5"/>
      <c r="S6" s="5"/>
      <c r="T6" s="5"/>
      <c r="U6" s="5"/>
      <c r="V6" s="5"/>
      <c r="W6" s="5"/>
      <c r="X6" s="5"/>
      <c r="Y6" s="5"/>
    </row>
    <row r="7" spans="1:29" s="3" customFormat="1" ht="18.75" customHeight="1" x14ac:dyDescent="0.3">
      <c r="E7" s="4"/>
      <c r="O7" s="13"/>
      <c r="P7" s="13"/>
      <c r="Q7" s="5"/>
      <c r="R7" s="5"/>
      <c r="S7" s="5"/>
      <c r="T7" s="5"/>
      <c r="U7" s="5"/>
      <c r="V7" s="5"/>
      <c r="W7" s="5"/>
      <c r="X7" s="5"/>
      <c r="Y7" s="5"/>
    </row>
    <row r="8" spans="1:29" s="3" customFormat="1" ht="15" customHeight="1" x14ac:dyDescent="0.3">
      <c r="E8" s="4"/>
      <c r="O8" s="13"/>
      <c r="P8" s="13"/>
      <c r="Q8" s="5"/>
      <c r="R8" s="5"/>
      <c r="S8" s="5"/>
      <c r="T8" s="5"/>
      <c r="U8" s="5"/>
      <c r="V8" s="5"/>
      <c r="W8" s="5"/>
      <c r="X8" s="5"/>
      <c r="Y8" s="5"/>
    </row>
    <row r="9" spans="1:29" s="3" customFormat="1" ht="15" customHeight="1" x14ac:dyDescent="0.3">
      <c r="E9" s="4"/>
      <c r="O9" s="13"/>
      <c r="P9" s="13"/>
      <c r="Q9" s="5"/>
      <c r="R9" s="5"/>
      <c r="S9" s="5"/>
      <c r="T9" s="5"/>
      <c r="U9" s="5"/>
      <c r="V9" s="5"/>
      <c r="W9" s="5"/>
      <c r="X9" s="5"/>
      <c r="Y9" s="5"/>
    </row>
    <row r="10" spans="1:29" s="3" customFormat="1" ht="17.25" customHeight="1" x14ac:dyDescent="0.3">
      <c r="A10" s="11" t="s">
        <v>639</v>
      </c>
      <c r="D10" s="74" t="s">
        <v>645</v>
      </c>
      <c r="E10" s="73"/>
      <c r="F10" s="60"/>
      <c r="G10" s="57"/>
      <c r="H10" s="70"/>
      <c r="I10" s="60"/>
      <c r="J10" s="60"/>
      <c r="K10" s="60"/>
      <c r="L10" s="60"/>
      <c r="M10" s="60"/>
      <c r="N10" s="60"/>
      <c r="O10" s="13"/>
      <c r="P10" s="13"/>
      <c r="Q10" s="5"/>
      <c r="R10" s="5"/>
      <c r="S10" s="5"/>
      <c r="T10" s="5"/>
      <c r="U10" s="5"/>
      <c r="V10" s="5"/>
      <c r="W10" s="5"/>
      <c r="X10" s="5"/>
      <c r="Y10" s="5"/>
      <c r="Z10" s="60"/>
      <c r="AA10" s="60"/>
      <c r="AB10" s="73"/>
      <c r="AC10" s="60"/>
    </row>
    <row r="11" spans="1:29" s="3" customFormat="1" ht="17.25" customHeight="1" x14ac:dyDescent="0.3">
      <c r="A11" s="2">
        <v>43061</v>
      </c>
      <c r="B11" s="17"/>
      <c r="C11" s="73"/>
      <c r="D11" s="31"/>
      <c r="E11" s="73"/>
      <c r="F11" s="60"/>
      <c r="G11" s="57"/>
      <c r="H11" s="70"/>
      <c r="I11" s="60"/>
      <c r="J11" s="60"/>
      <c r="K11" s="60"/>
      <c r="L11" s="60"/>
      <c r="M11" s="60"/>
      <c r="N11" s="60"/>
      <c r="O11" s="13"/>
      <c r="P11" s="13"/>
      <c r="Q11" s="5"/>
      <c r="R11" s="5"/>
      <c r="S11" s="5"/>
      <c r="T11" s="5"/>
      <c r="U11" s="5"/>
      <c r="V11" s="5"/>
      <c r="W11" s="5"/>
      <c r="X11" s="5"/>
      <c r="Y11" s="5"/>
      <c r="Z11" s="60"/>
      <c r="AA11" s="60"/>
      <c r="AB11" s="73"/>
      <c r="AC11" s="60"/>
    </row>
    <row r="12" spans="1:29" s="3" customFormat="1" ht="17.25" customHeight="1" x14ac:dyDescent="0.3">
      <c r="A12" s="2"/>
      <c r="B12" s="17"/>
      <c r="C12" s="73"/>
      <c r="D12" s="31"/>
      <c r="E12" s="73"/>
      <c r="F12" s="60"/>
      <c r="G12" s="57"/>
      <c r="H12" s="70"/>
      <c r="I12" s="60"/>
      <c r="J12" s="121" t="s">
        <v>623</v>
      </c>
      <c r="K12" s="121"/>
      <c r="L12" s="121"/>
      <c r="M12" s="121"/>
      <c r="N12" s="121"/>
      <c r="O12" s="122" t="s">
        <v>624</v>
      </c>
      <c r="P12" s="122"/>
      <c r="Q12" s="122"/>
      <c r="R12" s="122"/>
      <c r="S12" s="123" t="s">
        <v>625</v>
      </c>
      <c r="T12" s="123"/>
      <c r="U12" s="123"/>
      <c r="V12" s="123"/>
      <c r="W12" s="123"/>
      <c r="X12" s="123"/>
      <c r="Y12" s="123"/>
      <c r="Z12" s="124" t="s">
        <v>626</v>
      </c>
      <c r="AA12" s="124"/>
      <c r="AB12" s="121" t="s">
        <v>627</v>
      </c>
      <c r="AC12" s="121"/>
    </row>
    <row r="13" spans="1:29" s="3" customFormat="1" ht="33" customHeight="1" x14ac:dyDescent="0.3">
      <c r="A13" s="94" t="s">
        <v>0</v>
      </c>
      <c r="B13" s="94" t="s">
        <v>1</v>
      </c>
      <c r="C13" s="94" t="s">
        <v>619</v>
      </c>
      <c r="D13" s="94" t="s">
        <v>171</v>
      </c>
      <c r="E13" s="95" t="s">
        <v>516</v>
      </c>
      <c r="F13" s="95" t="s">
        <v>520</v>
      </c>
      <c r="G13" s="95" t="s">
        <v>727</v>
      </c>
      <c r="H13" s="95" t="s">
        <v>602</v>
      </c>
      <c r="I13" s="95" t="s">
        <v>521</v>
      </c>
      <c r="J13" s="7" t="s">
        <v>539</v>
      </c>
      <c r="K13" s="7" t="s">
        <v>540</v>
      </c>
      <c r="L13" s="7" t="s">
        <v>541</v>
      </c>
      <c r="M13" s="7" t="s">
        <v>542</v>
      </c>
      <c r="N13" s="7" t="s">
        <v>546</v>
      </c>
      <c r="O13" s="92" t="s">
        <v>5</v>
      </c>
      <c r="P13" s="92" t="s">
        <v>84</v>
      </c>
      <c r="Q13" s="93" t="s">
        <v>540</v>
      </c>
      <c r="R13" s="92" t="s">
        <v>620</v>
      </c>
      <c r="S13" s="89" t="s">
        <v>170</v>
      </c>
      <c r="T13" s="89" t="s">
        <v>517</v>
      </c>
      <c r="U13" s="89" t="s">
        <v>615</v>
      </c>
      <c r="V13" s="90" t="s">
        <v>539</v>
      </c>
      <c r="W13" s="90" t="s">
        <v>540</v>
      </c>
      <c r="X13" s="91" t="s">
        <v>542</v>
      </c>
      <c r="Y13" s="91" t="s">
        <v>622</v>
      </c>
      <c r="Z13" s="88" t="s">
        <v>543</v>
      </c>
      <c r="AA13" s="88" t="s">
        <v>544</v>
      </c>
      <c r="AB13" s="7" t="s">
        <v>546</v>
      </c>
      <c r="AC13" s="7" t="s">
        <v>545</v>
      </c>
    </row>
    <row r="14" spans="1:29" s="3" customFormat="1" ht="15" customHeight="1" x14ac:dyDescent="0.3">
      <c r="A14" s="1" t="s">
        <v>114</v>
      </c>
      <c r="B14" s="1" t="s">
        <v>438</v>
      </c>
      <c r="C14" s="1" t="s">
        <v>681</v>
      </c>
      <c r="D14" s="1" t="s">
        <v>577</v>
      </c>
      <c r="E14" s="8" t="s">
        <v>409</v>
      </c>
      <c r="F14" s="8">
        <v>1</v>
      </c>
      <c r="G14" s="8" t="s">
        <v>553</v>
      </c>
      <c r="H14" s="8">
        <v>4000</v>
      </c>
      <c r="I14" s="8" t="s">
        <v>650</v>
      </c>
      <c r="J14" s="65">
        <v>0</v>
      </c>
      <c r="K14" s="65">
        <v>0</v>
      </c>
      <c r="L14" s="65">
        <v>0</v>
      </c>
      <c r="M14" s="65">
        <f>+J14+K14+L14</f>
        <v>0</v>
      </c>
      <c r="N14" s="65">
        <f>+M14*F14</f>
        <v>0</v>
      </c>
      <c r="O14" s="14"/>
      <c r="P14" s="14"/>
      <c r="Q14" s="107">
        <v>0</v>
      </c>
      <c r="R14" s="107">
        <f>+Q14*P14</f>
        <v>0</v>
      </c>
      <c r="S14" s="21"/>
      <c r="T14" s="21"/>
      <c r="U14" s="21"/>
      <c r="V14" s="85">
        <v>0</v>
      </c>
      <c r="W14" s="84">
        <v>0</v>
      </c>
      <c r="X14" s="84">
        <f>+W14+V14</f>
        <v>0</v>
      </c>
      <c r="Y14" s="84">
        <f>+X14*U14</f>
        <v>0</v>
      </c>
      <c r="Z14" s="86">
        <v>0</v>
      </c>
      <c r="AA14" s="86">
        <f>+Z14*F14</f>
        <v>0</v>
      </c>
      <c r="AB14" s="99">
        <f>+N14+R14+Y14</f>
        <v>0</v>
      </c>
      <c r="AC14" s="99">
        <f>+AB14-AA14</f>
        <v>0</v>
      </c>
    </row>
    <row r="15" spans="1:29" s="3" customFormat="1" ht="15" customHeight="1" x14ac:dyDescent="0.3">
      <c r="A15" s="1" t="s">
        <v>114</v>
      </c>
      <c r="B15" s="1" t="s">
        <v>112</v>
      </c>
      <c r="C15" s="1" t="s">
        <v>684</v>
      </c>
      <c r="D15" s="1" t="s">
        <v>582</v>
      </c>
      <c r="E15" s="8" t="s">
        <v>526</v>
      </c>
      <c r="F15" s="8">
        <v>2</v>
      </c>
      <c r="G15" s="8" t="s">
        <v>552</v>
      </c>
      <c r="H15" s="8">
        <v>3500</v>
      </c>
      <c r="I15" s="8" t="s">
        <v>650</v>
      </c>
      <c r="J15" s="65">
        <v>0</v>
      </c>
      <c r="K15" s="65">
        <v>0</v>
      </c>
      <c r="L15" s="65">
        <v>0</v>
      </c>
      <c r="M15" s="65">
        <f>+J15+K15+L15</f>
        <v>0</v>
      </c>
      <c r="N15" s="65">
        <f>+M15*F15</f>
        <v>0</v>
      </c>
      <c r="O15" s="14"/>
      <c r="P15" s="14"/>
      <c r="Q15" s="107">
        <v>0</v>
      </c>
      <c r="R15" s="107">
        <f>+Q15*P15</f>
        <v>0</v>
      </c>
      <c r="S15" s="21"/>
      <c r="T15" s="21"/>
      <c r="U15" s="21"/>
      <c r="V15" s="85">
        <v>0</v>
      </c>
      <c r="W15" s="84">
        <v>0</v>
      </c>
      <c r="X15" s="84">
        <f>+W15+V15</f>
        <v>0</v>
      </c>
      <c r="Y15" s="84">
        <f>+X15*U15</f>
        <v>0</v>
      </c>
      <c r="Z15" s="86">
        <v>0</v>
      </c>
      <c r="AA15" s="86">
        <f>+Z15*F15</f>
        <v>0</v>
      </c>
      <c r="AB15" s="99">
        <f>+N15+R15+Y15</f>
        <v>0</v>
      </c>
      <c r="AC15" s="99">
        <f>+AB15-AA15</f>
        <v>0</v>
      </c>
    </row>
    <row r="16" spans="1:29" x14ac:dyDescent="0.25">
      <c r="F16" s="46"/>
    </row>
    <row r="19" spans="1:25" ht="14.4" x14ac:dyDescent="0.3">
      <c r="D19" s="4"/>
      <c r="F19" s="4">
        <f>SUM(F14:F18)</f>
        <v>3</v>
      </c>
      <c r="Q19"/>
      <c r="R19" s="27"/>
      <c r="S19" s="29"/>
      <c r="T19" s="29"/>
      <c r="U19" s="29"/>
      <c r="V19"/>
      <c r="W19"/>
      <c r="X19"/>
      <c r="Y19"/>
    </row>
    <row r="20" spans="1:25" x14ac:dyDescent="0.25">
      <c r="Q20"/>
      <c r="R20" s="47"/>
      <c r="S20" s="29"/>
      <c r="T20" s="29"/>
      <c r="U20" s="29"/>
      <c r="V20"/>
      <c r="W20"/>
      <c r="X20"/>
      <c r="Y20"/>
    </row>
    <row r="21" spans="1:25" x14ac:dyDescent="0.25">
      <c r="Q21"/>
      <c r="R21"/>
      <c r="S21" s="29"/>
      <c r="T21" s="29"/>
      <c r="U21" s="29"/>
      <c r="V21"/>
      <c r="W21"/>
      <c r="X21"/>
      <c r="Y21"/>
    </row>
    <row r="22" spans="1:25" x14ac:dyDescent="0.25">
      <c r="A22" s="30" t="s">
        <v>241</v>
      </c>
      <c r="Q22"/>
      <c r="R22"/>
      <c r="S22" s="29"/>
      <c r="T22" s="29"/>
      <c r="U22" s="29"/>
      <c r="V22"/>
      <c r="W22"/>
      <c r="X22"/>
      <c r="Y22"/>
    </row>
    <row r="23" spans="1:25" x14ac:dyDescent="0.25">
      <c r="A23" s="54"/>
      <c r="Q23"/>
      <c r="R23"/>
      <c r="S23" s="29"/>
      <c r="T23" s="29"/>
      <c r="U23" s="29"/>
      <c r="V23"/>
      <c r="W23"/>
      <c r="X23"/>
      <c r="Y23"/>
    </row>
    <row r="24" spans="1:25" x14ac:dyDescent="0.25">
      <c r="Q24"/>
      <c r="R24"/>
      <c r="S24" s="29"/>
      <c r="T24" s="29"/>
      <c r="U24" s="29"/>
      <c r="V24"/>
      <c r="W24"/>
      <c r="X24"/>
      <c r="Y24"/>
    </row>
    <row r="25" spans="1:25" x14ac:dyDescent="0.25">
      <c r="Q25"/>
      <c r="R25"/>
      <c r="S25" s="29"/>
      <c r="T25" s="29"/>
      <c r="U25" s="29"/>
      <c r="V25"/>
      <c r="W25"/>
      <c r="X25"/>
      <c r="Y25"/>
    </row>
  </sheetData>
  <mergeCells count="5">
    <mergeCell ref="J12:N12"/>
    <mergeCell ref="O12:R12"/>
    <mergeCell ref="S12:Y12"/>
    <mergeCell ref="Z12:AA12"/>
    <mergeCell ref="AB12:AC12"/>
  </mergeCells>
  <printOptions gridLines="1"/>
  <pageMargins left="0.7" right="0.7" top="0.75" bottom="0.75" header="0.3" footer="0.3"/>
  <pageSetup paperSize="3" scale="3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C26"/>
  <sheetViews>
    <sheetView zoomScale="75" zoomScaleNormal="75" workbookViewId="0">
      <selection activeCell="G14" sqref="G14"/>
    </sheetView>
  </sheetViews>
  <sheetFormatPr defaultRowHeight="13.2" x14ac:dyDescent="0.25"/>
  <cols>
    <col min="1" max="1" width="27.88671875" customWidth="1"/>
    <col min="2" max="2" width="20.6640625" customWidth="1"/>
    <col min="3" max="3" width="30.6640625" customWidth="1"/>
    <col min="4" max="4" width="19.109375" customWidth="1"/>
    <col min="5" max="5" width="13.6640625" style="46" customWidth="1"/>
    <col min="6" max="6" width="11.44140625" customWidth="1"/>
    <col min="7" max="7" width="60.6640625" customWidth="1"/>
    <col min="8" max="8" width="13.6640625" customWidth="1"/>
    <col min="9" max="9" width="25.33203125" customWidth="1"/>
    <col min="10" max="19" width="16.6640625" customWidth="1"/>
    <col min="20" max="24" width="16.6640625" style="41" customWidth="1"/>
    <col min="25" max="25" width="17.6640625" style="41" customWidth="1"/>
    <col min="26" max="29" width="16.6640625" style="41" customWidth="1"/>
  </cols>
  <sheetData>
    <row r="1" spans="1:29" s="3" customFormat="1" ht="15" customHeight="1" x14ac:dyDescent="0.3">
      <c r="E1" s="4"/>
      <c r="R1" s="13"/>
      <c r="S1" s="13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21.75" customHeight="1" x14ac:dyDescent="0.3">
      <c r="E2" s="4"/>
      <c r="R2" s="13"/>
      <c r="S2" s="13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s="3" customFormat="1" ht="18.75" customHeight="1" x14ac:dyDescent="0.3">
      <c r="E3" s="4"/>
      <c r="R3" s="13"/>
      <c r="S3" s="13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3" customFormat="1" ht="15" customHeight="1" x14ac:dyDescent="0.3">
      <c r="E4" s="4"/>
      <c r="R4" s="13"/>
      <c r="S4" s="13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s="3" customFormat="1" ht="15" customHeight="1" x14ac:dyDescent="0.3">
      <c r="E5" s="4"/>
      <c r="R5" s="13"/>
      <c r="S5" s="13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5" customHeight="1" x14ac:dyDescent="0.3">
      <c r="E6" s="4"/>
      <c r="R6" s="13"/>
      <c r="S6" s="13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" customFormat="1" ht="15" customHeight="1" x14ac:dyDescent="0.3">
      <c r="E7" s="4"/>
      <c r="R7" s="13"/>
      <c r="S7" s="13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s="3" customFormat="1" ht="15" customHeight="1" x14ac:dyDescent="0.3">
      <c r="E8" s="4"/>
      <c r="R8" s="13"/>
      <c r="S8" s="13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s="3" customFormat="1" ht="15" customHeight="1" x14ac:dyDescent="0.3">
      <c r="E9" s="4"/>
      <c r="R9" s="13"/>
      <c r="S9" s="13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s="3" customFormat="1" ht="17.25" customHeight="1" x14ac:dyDescent="0.3">
      <c r="A10" s="11" t="s">
        <v>641</v>
      </c>
      <c r="D10" s="74" t="s">
        <v>645</v>
      </c>
      <c r="E10" s="73"/>
      <c r="F10" s="60"/>
      <c r="G10" s="57"/>
      <c r="H10" s="70"/>
      <c r="I10" s="60"/>
    </row>
    <row r="11" spans="1:29" s="3" customFormat="1" ht="17.25" customHeight="1" x14ac:dyDescent="0.3">
      <c r="A11" s="2">
        <v>43041</v>
      </c>
      <c r="B11" s="16"/>
      <c r="C11" s="73"/>
      <c r="D11" s="31"/>
      <c r="E11" s="73"/>
      <c r="F11" s="60"/>
      <c r="G11" s="57"/>
      <c r="H11" s="70"/>
      <c r="I11" s="60"/>
    </row>
    <row r="12" spans="1:29" s="3" customFormat="1" ht="17.25" customHeight="1" x14ac:dyDescent="0.3">
      <c r="A12" s="2"/>
      <c r="B12" s="16"/>
      <c r="C12" s="73"/>
      <c r="D12" s="31"/>
      <c r="E12" s="73"/>
      <c r="F12" s="60"/>
      <c r="G12" s="57"/>
      <c r="H12" s="70"/>
      <c r="I12" s="60"/>
      <c r="J12" s="121" t="s">
        <v>623</v>
      </c>
      <c r="K12" s="121"/>
      <c r="L12" s="121"/>
      <c r="M12" s="121"/>
      <c r="N12" s="121"/>
      <c r="O12" s="122" t="s">
        <v>624</v>
      </c>
      <c r="P12" s="122"/>
      <c r="Q12" s="122"/>
      <c r="R12" s="122"/>
      <c r="S12" s="123" t="s">
        <v>625</v>
      </c>
      <c r="T12" s="123"/>
      <c r="U12" s="123"/>
      <c r="V12" s="123"/>
      <c r="W12" s="123"/>
      <c r="X12" s="123"/>
      <c r="Y12" s="123"/>
      <c r="Z12" s="124" t="s">
        <v>626</v>
      </c>
      <c r="AA12" s="124"/>
      <c r="AB12" s="121" t="s">
        <v>627</v>
      </c>
      <c r="AC12" s="121"/>
    </row>
    <row r="13" spans="1:29" s="3" customFormat="1" ht="31.95" customHeight="1" x14ac:dyDescent="0.3">
      <c r="A13" s="94" t="s">
        <v>0</v>
      </c>
      <c r="B13" s="94" t="s">
        <v>1</v>
      </c>
      <c r="C13" s="94" t="s">
        <v>619</v>
      </c>
      <c r="D13" s="94" t="s">
        <v>171</v>
      </c>
      <c r="E13" s="95" t="s">
        <v>516</v>
      </c>
      <c r="F13" s="95" t="s">
        <v>520</v>
      </c>
      <c r="G13" s="95" t="s">
        <v>727</v>
      </c>
      <c r="H13" s="95" t="s">
        <v>602</v>
      </c>
      <c r="I13" s="95" t="s">
        <v>521</v>
      </c>
      <c r="J13" s="7" t="s">
        <v>539</v>
      </c>
      <c r="K13" s="7" t="s">
        <v>540</v>
      </c>
      <c r="L13" s="7" t="s">
        <v>541</v>
      </c>
      <c r="M13" s="7" t="s">
        <v>542</v>
      </c>
      <c r="N13" s="7" t="s">
        <v>546</v>
      </c>
      <c r="O13" s="92" t="s">
        <v>5</v>
      </c>
      <c r="P13" s="92" t="s">
        <v>84</v>
      </c>
      <c r="Q13" s="93" t="s">
        <v>540</v>
      </c>
      <c r="R13" s="92" t="s">
        <v>620</v>
      </c>
      <c r="S13" s="89" t="s">
        <v>170</v>
      </c>
      <c r="T13" s="89" t="s">
        <v>517</v>
      </c>
      <c r="U13" s="89" t="s">
        <v>615</v>
      </c>
      <c r="V13" s="90" t="s">
        <v>539</v>
      </c>
      <c r="W13" s="90" t="s">
        <v>540</v>
      </c>
      <c r="X13" s="91" t="s">
        <v>542</v>
      </c>
      <c r="Y13" s="91" t="s">
        <v>622</v>
      </c>
      <c r="Z13" s="88" t="s">
        <v>543</v>
      </c>
      <c r="AA13" s="88" t="s">
        <v>544</v>
      </c>
      <c r="AB13" s="7" t="s">
        <v>546</v>
      </c>
      <c r="AC13" s="7" t="s">
        <v>545</v>
      </c>
    </row>
    <row r="14" spans="1:29" s="3" customFormat="1" ht="15" customHeight="1" x14ac:dyDescent="0.3">
      <c r="A14" s="1" t="s">
        <v>406</v>
      </c>
      <c r="B14" s="3" t="s">
        <v>95</v>
      </c>
      <c r="C14" s="3" t="s">
        <v>699</v>
      </c>
      <c r="D14" s="1" t="s">
        <v>575</v>
      </c>
      <c r="E14" s="8" t="s">
        <v>409</v>
      </c>
      <c r="F14" s="8">
        <v>1</v>
      </c>
      <c r="G14" s="8" t="s">
        <v>573</v>
      </c>
      <c r="H14" s="8">
        <v>4000</v>
      </c>
      <c r="I14" s="8" t="s">
        <v>650</v>
      </c>
      <c r="J14" s="65">
        <v>0</v>
      </c>
      <c r="K14" s="65">
        <v>0</v>
      </c>
      <c r="L14" s="65">
        <v>0</v>
      </c>
      <c r="M14" s="65">
        <f>+J14+K14+L14</f>
        <v>0</v>
      </c>
      <c r="N14" s="65">
        <f>+M14*F14</f>
        <v>0</v>
      </c>
      <c r="O14" s="14"/>
      <c r="P14" s="14"/>
      <c r="Q14" s="107">
        <v>0</v>
      </c>
      <c r="R14" s="107">
        <f>+Q14*P14</f>
        <v>0</v>
      </c>
      <c r="S14" s="21"/>
      <c r="T14" s="21"/>
      <c r="U14" s="21"/>
      <c r="V14" s="85">
        <v>0</v>
      </c>
      <c r="W14" s="84">
        <v>0</v>
      </c>
      <c r="X14" s="84">
        <f>+W14+V14</f>
        <v>0</v>
      </c>
      <c r="Y14" s="84">
        <f>+X14*U14</f>
        <v>0</v>
      </c>
      <c r="Z14" s="86">
        <v>0</v>
      </c>
      <c r="AA14" s="86">
        <f>+Z14*F14</f>
        <v>0</v>
      </c>
      <c r="AB14" s="99">
        <f>+N14+R14+Y14</f>
        <v>0</v>
      </c>
      <c r="AC14" s="99">
        <f>+AB14-AA14</f>
        <v>0</v>
      </c>
    </row>
    <row r="15" spans="1:29" s="3" customFormat="1" ht="15" customHeight="1" x14ac:dyDescent="0.3">
      <c r="A15" s="1" t="s">
        <v>407</v>
      </c>
      <c r="B15" s="3" t="s">
        <v>112</v>
      </c>
      <c r="C15" s="3" t="s">
        <v>684</v>
      </c>
      <c r="D15" s="1" t="s">
        <v>582</v>
      </c>
      <c r="E15" s="8" t="s">
        <v>526</v>
      </c>
      <c r="F15" s="8">
        <v>1</v>
      </c>
      <c r="G15" s="8" t="s">
        <v>570</v>
      </c>
      <c r="H15" s="8">
        <v>3500</v>
      </c>
      <c r="I15" s="8" t="s">
        <v>650</v>
      </c>
      <c r="J15" s="65">
        <v>0</v>
      </c>
      <c r="K15" s="65">
        <v>0</v>
      </c>
      <c r="L15" s="65">
        <v>0</v>
      </c>
      <c r="M15" s="65">
        <f>+J15+K15+L15</f>
        <v>0</v>
      </c>
      <c r="N15" s="65">
        <f>+M15*F15</f>
        <v>0</v>
      </c>
      <c r="O15" s="14"/>
      <c r="P15" s="14"/>
      <c r="Q15" s="107">
        <v>0</v>
      </c>
      <c r="R15" s="107">
        <f>+Q15*P15</f>
        <v>0</v>
      </c>
      <c r="S15" s="21"/>
      <c r="T15" s="21"/>
      <c r="U15" s="21"/>
      <c r="V15" s="85">
        <v>0</v>
      </c>
      <c r="W15" s="84">
        <v>0</v>
      </c>
      <c r="X15" s="84">
        <f>+W15+V15</f>
        <v>0</v>
      </c>
      <c r="Y15" s="84">
        <f>+X15*U15</f>
        <v>0</v>
      </c>
      <c r="Z15" s="86">
        <v>0</v>
      </c>
      <c r="AA15" s="86">
        <f>+Z15*F15</f>
        <v>0</v>
      </c>
      <c r="AB15" s="99">
        <f>+N15+R15+Y15</f>
        <v>0</v>
      </c>
      <c r="AC15" s="99">
        <f>+AB15-AA15</f>
        <v>0</v>
      </c>
    </row>
    <row r="16" spans="1:29" s="3" customFormat="1" ht="15" customHeight="1" x14ac:dyDescent="0.3">
      <c r="A16" s="51" t="s">
        <v>456</v>
      </c>
      <c r="B16" s="25" t="s">
        <v>112</v>
      </c>
      <c r="C16" s="3" t="s">
        <v>684</v>
      </c>
      <c r="D16" s="51" t="s">
        <v>589</v>
      </c>
      <c r="E16" s="8" t="s">
        <v>526</v>
      </c>
      <c r="F16" s="56">
        <v>1</v>
      </c>
      <c r="G16" s="56" t="s">
        <v>571</v>
      </c>
      <c r="H16" s="56">
        <v>3500</v>
      </c>
      <c r="I16" s="8" t="s">
        <v>650</v>
      </c>
      <c r="J16" s="65">
        <v>0</v>
      </c>
      <c r="K16" s="65">
        <v>0</v>
      </c>
      <c r="L16" s="65">
        <v>0</v>
      </c>
      <c r="M16" s="65">
        <f>+J16+K16+L16</f>
        <v>0</v>
      </c>
      <c r="N16" s="65">
        <f>+M16*F16</f>
        <v>0</v>
      </c>
      <c r="O16" s="14"/>
      <c r="P16" s="14"/>
      <c r="Q16" s="107">
        <v>0</v>
      </c>
      <c r="R16" s="107">
        <f>+Q16*P16</f>
        <v>0</v>
      </c>
      <c r="S16" s="21"/>
      <c r="T16" s="21"/>
      <c r="U16" s="21"/>
      <c r="V16" s="85">
        <v>0</v>
      </c>
      <c r="W16" s="84">
        <v>0</v>
      </c>
      <c r="X16" s="84">
        <f>+W16+V16</f>
        <v>0</v>
      </c>
      <c r="Y16" s="84">
        <f>+X16*U16</f>
        <v>0</v>
      </c>
      <c r="Z16" s="86">
        <v>0</v>
      </c>
      <c r="AA16" s="86">
        <f>+Z16*F16</f>
        <v>0</v>
      </c>
      <c r="AB16" s="99">
        <f>+N16+R16+Y16</f>
        <v>0</v>
      </c>
      <c r="AC16" s="99">
        <f>+AB16-AA16</f>
        <v>0</v>
      </c>
    </row>
    <row r="17" spans="1:29" s="3" customFormat="1" ht="15" customHeight="1" x14ac:dyDescent="0.3">
      <c r="A17" s="1" t="s">
        <v>408</v>
      </c>
      <c r="B17" s="1" t="s">
        <v>439</v>
      </c>
      <c r="C17" s="1" t="s">
        <v>666</v>
      </c>
      <c r="D17" s="1" t="s">
        <v>576</v>
      </c>
      <c r="E17" s="8" t="s">
        <v>392</v>
      </c>
      <c r="F17" s="8">
        <v>1</v>
      </c>
      <c r="G17" s="8" t="s">
        <v>569</v>
      </c>
      <c r="H17" s="8">
        <v>4000</v>
      </c>
      <c r="I17" s="8" t="s">
        <v>650</v>
      </c>
      <c r="J17" s="65">
        <v>0</v>
      </c>
      <c r="K17" s="65">
        <v>0</v>
      </c>
      <c r="L17" s="65">
        <v>0</v>
      </c>
      <c r="M17" s="65">
        <f>+J17+K17+L17</f>
        <v>0</v>
      </c>
      <c r="N17" s="65">
        <f>+M17*F17</f>
        <v>0</v>
      </c>
      <c r="O17" s="14"/>
      <c r="P17" s="14"/>
      <c r="Q17" s="107">
        <v>0</v>
      </c>
      <c r="R17" s="107">
        <f>+Q17*P17</f>
        <v>0</v>
      </c>
      <c r="S17" s="21"/>
      <c r="T17" s="21"/>
      <c r="U17" s="21"/>
      <c r="V17" s="85">
        <v>0</v>
      </c>
      <c r="W17" s="84">
        <v>0</v>
      </c>
      <c r="X17" s="84">
        <f>+W17+V17</f>
        <v>0</v>
      </c>
      <c r="Y17" s="84">
        <f>+X17*U17</f>
        <v>0</v>
      </c>
      <c r="Z17" s="86">
        <v>0</v>
      </c>
      <c r="AA17" s="86">
        <f>+Z17*F17</f>
        <v>0</v>
      </c>
      <c r="AB17" s="99">
        <f>+N17+R17+Y17</f>
        <v>0</v>
      </c>
      <c r="AC17" s="99">
        <f>+AB17-AA17</f>
        <v>0</v>
      </c>
    </row>
    <row r="18" spans="1:29" x14ac:dyDescent="0.25">
      <c r="Q18" s="41"/>
      <c r="R18" s="41"/>
      <c r="S18" s="41"/>
      <c r="AA18"/>
      <c r="AB18"/>
      <c r="AC18"/>
    </row>
    <row r="20" spans="1:29" ht="14.4" x14ac:dyDescent="0.3">
      <c r="F20" s="4">
        <f>SUM(F14:F19)</f>
        <v>4</v>
      </c>
      <c r="T20"/>
      <c r="U20" s="27"/>
      <c r="V20" s="29"/>
      <c r="W20" s="29"/>
      <c r="X20" s="29"/>
      <c r="Y20"/>
      <c r="Z20"/>
      <c r="AA20"/>
      <c r="AB20"/>
      <c r="AC20"/>
    </row>
    <row r="21" spans="1:29" x14ac:dyDescent="0.25">
      <c r="T21"/>
      <c r="U21" s="47"/>
      <c r="V21" s="29"/>
      <c r="W21" s="29"/>
      <c r="X21" s="29"/>
      <c r="Y21"/>
      <c r="Z21"/>
      <c r="AA21"/>
      <c r="AB21"/>
      <c r="AC21"/>
    </row>
    <row r="22" spans="1:29" x14ac:dyDescent="0.25">
      <c r="T22"/>
      <c r="U22"/>
      <c r="V22" s="29"/>
      <c r="W22" s="29"/>
      <c r="X22" s="29"/>
      <c r="Y22"/>
      <c r="Z22"/>
      <c r="AA22"/>
      <c r="AB22"/>
      <c r="AC22"/>
    </row>
    <row r="23" spans="1:29" x14ac:dyDescent="0.25">
      <c r="A23" s="30" t="s">
        <v>241</v>
      </c>
      <c r="T23"/>
      <c r="U23"/>
      <c r="V23" s="29"/>
      <c r="W23" s="29"/>
      <c r="X23" s="29"/>
      <c r="Y23"/>
      <c r="Z23"/>
      <c r="AA23"/>
      <c r="AB23"/>
      <c r="AC23"/>
    </row>
    <row r="24" spans="1:29" x14ac:dyDescent="0.25">
      <c r="A24" s="54" t="s">
        <v>443</v>
      </c>
      <c r="T24"/>
      <c r="U24"/>
      <c r="V24" s="29"/>
      <c r="W24" s="29"/>
      <c r="X24" s="29"/>
      <c r="Y24"/>
      <c r="Z24"/>
      <c r="AA24"/>
      <c r="AB24"/>
      <c r="AC24"/>
    </row>
    <row r="25" spans="1:29" x14ac:dyDescent="0.25">
      <c r="T25"/>
      <c r="U25"/>
      <c r="V25" s="29"/>
      <c r="W25" s="29"/>
      <c r="X25" s="29"/>
      <c r="Y25"/>
      <c r="Z25"/>
      <c r="AA25"/>
      <c r="AB25"/>
      <c r="AC25"/>
    </row>
    <row r="26" spans="1:29" x14ac:dyDescent="0.25">
      <c r="T26"/>
      <c r="U26"/>
      <c r="V26" s="29"/>
      <c r="W26" s="29"/>
      <c r="X26" s="29"/>
      <c r="Y26"/>
      <c r="Z26"/>
      <c r="AA26"/>
      <c r="AB26"/>
      <c r="AC26"/>
    </row>
  </sheetData>
  <mergeCells count="5">
    <mergeCell ref="J12:N12"/>
    <mergeCell ref="O12:R12"/>
    <mergeCell ref="S12:Y12"/>
    <mergeCell ref="Z12:AA12"/>
    <mergeCell ref="AB12:AC12"/>
  </mergeCells>
  <printOptions gridLines="1"/>
  <pageMargins left="0.7" right="0.7" top="0.75" bottom="0.75" header="0.3" footer="0.3"/>
  <pageSetup paperSize="3" scale="3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C55"/>
  <sheetViews>
    <sheetView topLeftCell="A6" zoomScale="75" zoomScaleNormal="75" workbookViewId="0">
      <selection activeCell="G14" sqref="G14"/>
    </sheetView>
  </sheetViews>
  <sheetFormatPr defaultRowHeight="13.2" x14ac:dyDescent="0.25"/>
  <cols>
    <col min="1" max="1" width="23.88671875" customWidth="1"/>
    <col min="2" max="2" width="20.6640625" customWidth="1"/>
    <col min="3" max="3" width="30.6640625" customWidth="1"/>
    <col min="4" max="4" width="18.5546875" customWidth="1"/>
    <col min="5" max="5" width="13.6640625" style="46" customWidth="1"/>
    <col min="6" max="6" width="11.6640625" style="46" customWidth="1"/>
    <col min="7" max="7" width="60.6640625" customWidth="1"/>
    <col min="8" max="8" width="13.6640625" customWidth="1"/>
    <col min="9" max="9" width="26.33203125" style="46" customWidth="1"/>
    <col min="10" max="18" width="16.6640625" customWidth="1"/>
    <col min="19" max="21" width="16.6640625" style="29" customWidth="1"/>
    <col min="22" max="29" width="16.6640625" customWidth="1"/>
  </cols>
  <sheetData>
    <row r="1" spans="1:29" s="3" customFormat="1" ht="15" customHeight="1" x14ac:dyDescent="0.3">
      <c r="E1" s="4"/>
      <c r="F1" s="4"/>
      <c r="I1" s="4"/>
      <c r="O1" s="13"/>
      <c r="P1" s="13"/>
      <c r="Q1" s="5"/>
      <c r="R1" s="5"/>
      <c r="S1" s="28"/>
      <c r="T1" s="28"/>
      <c r="U1" s="28"/>
      <c r="V1" s="5"/>
      <c r="W1" s="5"/>
      <c r="X1" s="5"/>
      <c r="Y1" s="5"/>
    </row>
    <row r="2" spans="1:29" s="3" customFormat="1" ht="21.75" customHeight="1" x14ac:dyDescent="0.3">
      <c r="E2" s="4"/>
      <c r="F2" s="4"/>
      <c r="I2" s="4"/>
      <c r="O2" s="13"/>
      <c r="P2" s="13"/>
      <c r="Q2" s="5"/>
      <c r="R2" s="5"/>
      <c r="S2" s="28"/>
      <c r="T2" s="28"/>
      <c r="U2" s="28"/>
      <c r="V2" s="5"/>
      <c r="W2" s="5"/>
      <c r="X2" s="5"/>
      <c r="Y2" s="5"/>
    </row>
    <row r="3" spans="1:29" s="3" customFormat="1" ht="18.75" customHeight="1" x14ac:dyDescent="0.3">
      <c r="E3" s="4"/>
      <c r="F3" s="4"/>
      <c r="I3" s="4"/>
      <c r="O3" s="13"/>
      <c r="P3" s="13"/>
      <c r="Q3" s="5"/>
      <c r="R3" s="5"/>
      <c r="S3" s="28"/>
      <c r="T3" s="28"/>
      <c r="U3" s="28"/>
      <c r="V3" s="5"/>
      <c r="W3" s="5"/>
      <c r="X3" s="5"/>
      <c r="Y3" s="5"/>
    </row>
    <row r="4" spans="1:29" s="3" customFormat="1" ht="18.75" customHeight="1" x14ac:dyDescent="0.3">
      <c r="E4" s="4"/>
      <c r="F4" s="4"/>
      <c r="I4" s="4"/>
      <c r="O4" s="13"/>
      <c r="P4" s="13"/>
      <c r="Q4" s="5"/>
      <c r="R4" s="5"/>
      <c r="S4" s="28"/>
      <c r="T4" s="28"/>
      <c r="U4" s="28"/>
      <c r="V4" s="5"/>
      <c r="W4" s="5"/>
      <c r="X4" s="5"/>
      <c r="Y4" s="5"/>
    </row>
    <row r="5" spans="1:29" s="3" customFormat="1" ht="18.75" customHeight="1" x14ac:dyDescent="0.3">
      <c r="E5" s="4"/>
      <c r="F5" s="4"/>
      <c r="I5" s="4"/>
      <c r="O5" s="13"/>
      <c r="P5" s="13"/>
      <c r="Q5" s="5"/>
      <c r="R5" s="5"/>
      <c r="S5" s="28"/>
      <c r="T5" s="28"/>
      <c r="U5" s="28"/>
      <c r="V5" s="5"/>
      <c r="W5" s="5"/>
      <c r="X5" s="5"/>
      <c r="Y5" s="5"/>
    </row>
    <row r="6" spans="1:29" s="3" customFormat="1" ht="18.75" customHeight="1" x14ac:dyDescent="0.3">
      <c r="E6" s="4"/>
      <c r="F6" s="4"/>
      <c r="I6" s="4"/>
      <c r="O6" s="13"/>
      <c r="P6" s="13"/>
      <c r="Q6" s="5"/>
      <c r="R6" s="5"/>
      <c r="S6" s="28"/>
      <c r="T6" s="28"/>
      <c r="U6" s="28"/>
      <c r="V6" s="5"/>
      <c r="W6" s="5"/>
      <c r="X6" s="5"/>
      <c r="Y6" s="5"/>
    </row>
    <row r="7" spans="1:29" s="3" customFormat="1" ht="18.75" customHeight="1" x14ac:dyDescent="0.3">
      <c r="E7" s="4"/>
      <c r="F7" s="4"/>
      <c r="I7" s="4"/>
      <c r="O7" s="13"/>
      <c r="P7" s="13"/>
      <c r="Q7" s="5"/>
      <c r="R7" s="5"/>
      <c r="S7" s="28"/>
      <c r="T7" s="28"/>
      <c r="U7" s="28"/>
      <c r="V7" s="5"/>
      <c r="W7" s="5"/>
      <c r="X7" s="5"/>
      <c r="Y7" s="5"/>
    </row>
    <row r="8" spans="1:29" s="3" customFormat="1" ht="15" customHeight="1" x14ac:dyDescent="0.3">
      <c r="E8" s="4"/>
      <c r="F8" s="4"/>
      <c r="I8" s="4"/>
      <c r="O8" s="13"/>
      <c r="P8" s="13"/>
      <c r="Q8" s="5"/>
      <c r="R8" s="5"/>
      <c r="S8" s="28"/>
      <c r="T8" s="28"/>
      <c r="U8" s="28"/>
      <c r="V8" s="5"/>
      <c r="W8" s="5"/>
      <c r="X8" s="5"/>
      <c r="Y8" s="5"/>
    </row>
    <row r="9" spans="1:29" s="3" customFormat="1" ht="15" customHeight="1" x14ac:dyDescent="0.3">
      <c r="E9" s="4"/>
      <c r="F9" s="4"/>
      <c r="I9" s="4"/>
      <c r="O9" s="13"/>
      <c r="P9" s="13"/>
      <c r="Q9" s="5"/>
      <c r="R9" s="5"/>
      <c r="S9" s="28"/>
      <c r="T9" s="28"/>
      <c r="U9" s="28"/>
      <c r="V9" s="5"/>
      <c r="W9" s="5"/>
      <c r="X9" s="5"/>
      <c r="Y9" s="5"/>
    </row>
    <row r="10" spans="1:29" s="3" customFormat="1" ht="17.25" customHeight="1" x14ac:dyDescent="0.3">
      <c r="A10" s="74" t="s">
        <v>642</v>
      </c>
      <c r="C10" s="74"/>
      <c r="D10" s="74" t="s">
        <v>645</v>
      </c>
      <c r="E10" s="70"/>
      <c r="F10" s="60"/>
      <c r="G10" s="58"/>
      <c r="H10" s="71"/>
      <c r="I10" s="70"/>
      <c r="J10" s="61"/>
      <c r="K10" s="61"/>
      <c r="L10" s="61"/>
      <c r="M10" s="61"/>
      <c r="N10" s="61"/>
      <c r="O10" s="13"/>
      <c r="P10" s="13"/>
      <c r="Q10" s="5"/>
      <c r="R10" s="5"/>
      <c r="S10" s="28"/>
      <c r="T10" s="28"/>
      <c r="U10" s="28"/>
      <c r="V10" s="5"/>
      <c r="W10" s="5"/>
      <c r="X10" s="5"/>
      <c r="Y10" s="5"/>
      <c r="Z10" s="61"/>
      <c r="AA10" s="61"/>
      <c r="AB10" s="74"/>
      <c r="AC10" s="61"/>
    </row>
    <row r="11" spans="1:29" s="3" customFormat="1" ht="17.25" customHeight="1" x14ac:dyDescent="0.3">
      <c r="A11" s="2">
        <v>43041</v>
      </c>
      <c r="B11" s="12"/>
      <c r="C11" s="73"/>
      <c r="D11" s="31"/>
      <c r="E11" s="70"/>
      <c r="F11" s="60"/>
      <c r="G11" s="57"/>
      <c r="H11" s="70"/>
      <c r="I11" s="70"/>
      <c r="J11" s="60"/>
      <c r="K11" s="60"/>
      <c r="L11" s="60"/>
      <c r="M11" s="60"/>
      <c r="N11" s="60"/>
      <c r="O11" s="13"/>
      <c r="P11" s="13"/>
      <c r="Q11" s="5"/>
      <c r="R11" s="5"/>
      <c r="S11" s="28"/>
      <c r="T11" s="28"/>
      <c r="U11" s="28"/>
      <c r="V11" s="5"/>
      <c r="W11" s="5"/>
      <c r="X11" s="5"/>
      <c r="Y11" s="5"/>
      <c r="Z11" s="60"/>
      <c r="AA11" s="60"/>
      <c r="AB11" s="73"/>
      <c r="AC11" s="60"/>
    </row>
    <row r="12" spans="1:29" s="3" customFormat="1" ht="17.25" customHeight="1" x14ac:dyDescent="0.3">
      <c r="A12" s="2"/>
      <c r="B12" s="12"/>
      <c r="C12" s="73"/>
      <c r="D12" s="31"/>
      <c r="E12" s="70"/>
      <c r="F12" s="60"/>
      <c r="G12" s="57"/>
      <c r="H12" s="70"/>
      <c r="I12" s="70"/>
      <c r="J12" s="121" t="s">
        <v>623</v>
      </c>
      <c r="K12" s="121"/>
      <c r="L12" s="121"/>
      <c r="M12" s="121"/>
      <c r="N12" s="121"/>
      <c r="O12" s="122" t="s">
        <v>624</v>
      </c>
      <c r="P12" s="122"/>
      <c r="Q12" s="122"/>
      <c r="R12" s="122"/>
      <c r="S12" s="123" t="s">
        <v>625</v>
      </c>
      <c r="T12" s="123"/>
      <c r="U12" s="123"/>
      <c r="V12" s="123"/>
      <c r="W12" s="123"/>
      <c r="X12" s="123"/>
      <c r="Y12" s="123"/>
      <c r="Z12" s="124" t="s">
        <v>626</v>
      </c>
      <c r="AA12" s="124"/>
      <c r="AB12" s="121" t="s">
        <v>627</v>
      </c>
      <c r="AC12" s="121"/>
    </row>
    <row r="13" spans="1:29" s="3" customFormat="1" ht="32.4" customHeight="1" x14ac:dyDescent="0.3">
      <c r="A13" s="94" t="s">
        <v>0</v>
      </c>
      <c r="B13" s="94" t="s">
        <v>1</v>
      </c>
      <c r="C13" s="94" t="s">
        <v>619</v>
      </c>
      <c r="D13" s="94" t="s">
        <v>171</v>
      </c>
      <c r="E13" s="95" t="s">
        <v>516</v>
      </c>
      <c r="F13" s="95" t="s">
        <v>520</v>
      </c>
      <c r="G13" s="95" t="s">
        <v>727</v>
      </c>
      <c r="H13" s="95" t="s">
        <v>602</v>
      </c>
      <c r="I13" s="95" t="s">
        <v>521</v>
      </c>
      <c r="J13" s="7" t="s">
        <v>539</v>
      </c>
      <c r="K13" s="7" t="s">
        <v>540</v>
      </c>
      <c r="L13" s="7" t="s">
        <v>541</v>
      </c>
      <c r="M13" s="7" t="s">
        <v>542</v>
      </c>
      <c r="N13" s="7" t="s">
        <v>546</v>
      </c>
      <c r="O13" s="92" t="s">
        <v>5</v>
      </c>
      <c r="P13" s="92" t="s">
        <v>84</v>
      </c>
      <c r="Q13" s="93" t="s">
        <v>540</v>
      </c>
      <c r="R13" s="92" t="s">
        <v>620</v>
      </c>
      <c r="S13" s="89" t="s">
        <v>170</v>
      </c>
      <c r="T13" s="89" t="s">
        <v>517</v>
      </c>
      <c r="U13" s="89" t="s">
        <v>615</v>
      </c>
      <c r="V13" s="90" t="s">
        <v>539</v>
      </c>
      <c r="W13" s="90" t="s">
        <v>540</v>
      </c>
      <c r="X13" s="91" t="s">
        <v>542</v>
      </c>
      <c r="Y13" s="91" t="s">
        <v>622</v>
      </c>
      <c r="Z13" s="88" t="s">
        <v>543</v>
      </c>
      <c r="AA13" s="88" t="s">
        <v>544</v>
      </c>
      <c r="AB13" s="7" t="s">
        <v>546</v>
      </c>
      <c r="AC13" s="7" t="s">
        <v>545</v>
      </c>
    </row>
    <row r="14" spans="1:29" s="3" customFormat="1" ht="15" customHeight="1" x14ac:dyDescent="0.3">
      <c r="A14" s="1" t="s">
        <v>245</v>
      </c>
      <c r="B14" s="1" t="s">
        <v>28</v>
      </c>
      <c r="C14" s="1" t="s">
        <v>671</v>
      </c>
      <c r="D14" s="1" t="s">
        <v>579</v>
      </c>
      <c r="E14" s="8" t="s">
        <v>526</v>
      </c>
      <c r="F14" s="8">
        <v>2</v>
      </c>
      <c r="G14" s="64" t="s">
        <v>532</v>
      </c>
      <c r="H14" s="64">
        <v>3500</v>
      </c>
      <c r="I14" s="8" t="s">
        <v>650</v>
      </c>
      <c r="J14" s="65">
        <v>0</v>
      </c>
      <c r="K14" s="65">
        <v>0</v>
      </c>
      <c r="L14" s="65">
        <v>0</v>
      </c>
      <c r="M14" s="65">
        <f>+J14+K14+L14</f>
        <v>0</v>
      </c>
      <c r="N14" s="65">
        <f>+M14*F14</f>
        <v>0</v>
      </c>
      <c r="O14" s="14"/>
      <c r="P14" s="14"/>
      <c r="Q14" s="107">
        <v>0</v>
      </c>
      <c r="R14" s="107">
        <f t="shared" ref="R14:R48" si="0">+Q14*P14</f>
        <v>0</v>
      </c>
      <c r="S14" s="21"/>
      <c r="T14" s="21"/>
      <c r="U14" s="21"/>
      <c r="V14" s="85">
        <v>0</v>
      </c>
      <c r="W14" s="84">
        <v>0</v>
      </c>
      <c r="X14" s="84">
        <f t="shared" ref="X14:X48" si="1">+W14+V14</f>
        <v>0</v>
      </c>
      <c r="Y14" s="84">
        <f t="shared" ref="Y14:Y48" si="2">+X14*U14</f>
        <v>0</v>
      </c>
      <c r="Z14" s="86">
        <v>0</v>
      </c>
      <c r="AA14" s="86">
        <f t="shared" ref="AA14:AA48" si="3">+Z14*F14</f>
        <v>0</v>
      </c>
      <c r="AB14" s="99">
        <f t="shared" ref="AB14:AB48" si="4">+N14+R14+Y14</f>
        <v>0</v>
      </c>
      <c r="AC14" s="99">
        <f t="shared" ref="AC14:AC48" si="5">+AB14-AA14</f>
        <v>0</v>
      </c>
    </row>
    <row r="15" spans="1:29" s="3" customFormat="1" ht="15" customHeight="1" x14ac:dyDescent="0.3">
      <c r="A15" s="1" t="s">
        <v>245</v>
      </c>
      <c r="B15" s="1" t="s">
        <v>81</v>
      </c>
      <c r="C15" s="1" t="s">
        <v>698</v>
      </c>
      <c r="D15" s="1" t="s">
        <v>410</v>
      </c>
      <c r="E15" s="8" t="s">
        <v>526</v>
      </c>
      <c r="F15" s="8">
        <v>1</v>
      </c>
      <c r="G15" s="8" t="s">
        <v>591</v>
      </c>
      <c r="H15" s="64">
        <v>3500</v>
      </c>
      <c r="I15" s="8" t="s">
        <v>650</v>
      </c>
      <c r="J15" s="65">
        <v>0</v>
      </c>
      <c r="K15" s="65">
        <v>0</v>
      </c>
      <c r="L15" s="65">
        <v>0</v>
      </c>
      <c r="M15" s="65">
        <f t="shared" ref="M15:M48" si="6">+J15+K15+L15</f>
        <v>0</v>
      </c>
      <c r="N15" s="65">
        <f t="shared" ref="N15:N48" si="7">+M15*F15</f>
        <v>0</v>
      </c>
      <c r="O15" s="14"/>
      <c r="P15" s="14"/>
      <c r="Q15" s="107">
        <v>0</v>
      </c>
      <c r="R15" s="107">
        <f t="shared" si="0"/>
        <v>0</v>
      </c>
      <c r="S15" s="21"/>
      <c r="T15" s="21"/>
      <c r="U15" s="21"/>
      <c r="V15" s="85">
        <v>0</v>
      </c>
      <c r="W15" s="84">
        <v>0</v>
      </c>
      <c r="X15" s="84">
        <f t="shared" si="1"/>
        <v>0</v>
      </c>
      <c r="Y15" s="84">
        <f t="shared" si="2"/>
        <v>0</v>
      </c>
      <c r="Z15" s="86">
        <v>0</v>
      </c>
      <c r="AA15" s="86">
        <f t="shared" si="3"/>
        <v>0</v>
      </c>
      <c r="AB15" s="99">
        <f t="shared" si="4"/>
        <v>0</v>
      </c>
      <c r="AC15" s="99">
        <f t="shared" si="5"/>
        <v>0</v>
      </c>
    </row>
    <row r="16" spans="1:29" s="3" customFormat="1" ht="15" customHeight="1" x14ac:dyDescent="0.3">
      <c r="A16" s="1" t="s">
        <v>246</v>
      </c>
      <c r="B16" s="1" t="s">
        <v>28</v>
      </c>
      <c r="C16" s="1" t="s">
        <v>671</v>
      </c>
      <c r="D16" s="1" t="s">
        <v>579</v>
      </c>
      <c r="E16" s="8" t="s">
        <v>526</v>
      </c>
      <c r="F16" s="8">
        <v>1</v>
      </c>
      <c r="G16" s="64" t="s">
        <v>532</v>
      </c>
      <c r="H16" s="64">
        <v>3500</v>
      </c>
      <c r="I16" s="8" t="s">
        <v>650</v>
      </c>
      <c r="J16" s="65">
        <v>0</v>
      </c>
      <c r="K16" s="65">
        <v>0</v>
      </c>
      <c r="L16" s="65">
        <v>0</v>
      </c>
      <c r="M16" s="65">
        <f t="shared" si="6"/>
        <v>0</v>
      </c>
      <c r="N16" s="65">
        <f t="shared" si="7"/>
        <v>0</v>
      </c>
      <c r="O16" s="14"/>
      <c r="P16" s="14"/>
      <c r="Q16" s="107">
        <v>0</v>
      </c>
      <c r="R16" s="107">
        <f t="shared" si="0"/>
        <v>0</v>
      </c>
      <c r="S16" s="21"/>
      <c r="T16" s="21"/>
      <c r="U16" s="21"/>
      <c r="V16" s="85">
        <v>0</v>
      </c>
      <c r="W16" s="84">
        <v>0</v>
      </c>
      <c r="X16" s="84">
        <f t="shared" si="1"/>
        <v>0</v>
      </c>
      <c r="Y16" s="84">
        <f t="shared" si="2"/>
        <v>0</v>
      </c>
      <c r="Z16" s="86">
        <v>0</v>
      </c>
      <c r="AA16" s="86">
        <f t="shared" si="3"/>
        <v>0</v>
      </c>
      <c r="AB16" s="99">
        <f t="shared" si="4"/>
        <v>0</v>
      </c>
      <c r="AC16" s="99">
        <f t="shared" si="5"/>
        <v>0</v>
      </c>
    </row>
    <row r="17" spans="1:29" s="3" customFormat="1" ht="15" customHeight="1" x14ac:dyDescent="0.3">
      <c r="A17" s="1" t="s">
        <v>246</v>
      </c>
      <c r="B17" s="1" t="s">
        <v>81</v>
      </c>
      <c r="C17" s="1" t="s">
        <v>698</v>
      </c>
      <c r="D17" s="1" t="s">
        <v>410</v>
      </c>
      <c r="E17" s="8" t="s">
        <v>526</v>
      </c>
      <c r="F17" s="8">
        <v>1</v>
      </c>
      <c r="G17" s="8" t="s">
        <v>591</v>
      </c>
      <c r="H17" s="64">
        <v>3500</v>
      </c>
      <c r="I17" s="8" t="s">
        <v>650</v>
      </c>
      <c r="J17" s="65">
        <v>0</v>
      </c>
      <c r="K17" s="65">
        <v>0</v>
      </c>
      <c r="L17" s="65">
        <v>0</v>
      </c>
      <c r="M17" s="65">
        <f t="shared" si="6"/>
        <v>0</v>
      </c>
      <c r="N17" s="65">
        <f t="shared" si="7"/>
        <v>0</v>
      </c>
      <c r="O17" s="14"/>
      <c r="P17" s="14"/>
      <c r="Q17" s="107">
        <v>0</v>
      </c>
      <c r="R17" s="107">
        <f t="shared" si="0"/>
        <v>0</v>
      </c>
      <c r="S17" s="21"/>
      <c r="T17" s="21"/>
      <c r="U17" s="21"/>
      <c r="V17" s="85">
        <v>0</v>
      </c>
      <c r="W17" s="84">
        <v>0</v>
      </c>
      <c r="X17" s="84">
        <f t="shared" si="1"/>
        <v>0</v>
      </c>
      <c r="Y17" s="84">
        <f t="shared" si="2"/>
        <v>0</v>
      </c>
      <c r="Z17" s="86">
        <v>0</v>
      </c>
      <c r="AA17" s="86">
        <f t="shared" si="3"/>
        <v>0</v>
      </c>
      <c r="AB17" s="99">
        <f t="shared" si="4"/>
        <v>0</v>
      </c>
      <c r="AC17" s="99">
        <f t="shared" si="5"/>
        <v>0</v>
      </c>
    </row>
    <row r="18" spans="1:29" s="3" customFormat="1" ht="15" customHeight="1" x14ac:dyDescent="0.3">
      <c r="A18" s="1" t="s">
        <v>247</v>
      </c>
      <c r="B18" s="1" t="s">
        <v>83</v>
      </c>
      <c r="C18" s="1" t="s">
        <v>687</v>
      </c>
      <c r="D18" s="1" t="s">
        <v>578</v>
      </c>
      <c r="E18" s="8" t="s">
        <v>519</v>
      </c>
      <c r="F18" s="8">
        <v>1</v>
      </c>
      <c r="G18" s="67" t="s">
        <v>555</v>
      </c>
      <c r="H18" s="64">
        <v>2700</v>
      </c>
      <c r="I18" s="8" t="s">
        <v>650</v>
      </c>
      <c r="J18" s="65">
        <v>0</v>
      </c>
      <c r="K18" s="65">
        <v>0</v>
      </c>
      <c r="L18" s="65">
        <v>0</v>
      </c>
      <c r="M18" s="65">
        <f t="shared" si="6"/>
        <v>0</v>
      </c>
      <c r="N18" s="65">
        <f t="shared" si="7"/>
        <v>0</v>
      </c>
      <c r="O18" s="14"/>
      <c r="P18" s="14"/>
      <c r="Q18" s="107">
        <v>0</v>
      </c>
      <c r="R18" s="107">
        <f t="shared" si="0"/>
        <v>0</v>
      </c>
      <c r="S18" s="21"/>
      <c r="T18" s="21"/>
      <c r="U18" s="21"/>
      <c r="V18" s="85">
        <v>0</v>
      </c>
      <c r="W18" s="84">
        <v>0</v>
      </c>
      <c r="X18" s="84">
        <f t="shared" si="1"/>
        <v>0</v>
      </c>
      <c r="Y18" s="84">
        <f t="shared" si="2"/>
        <v>0</v>
      </c>
      <c r="Z18" s="86">
        <v>0</v>
      </c>
      <c r="AA18" s="86">
        <f t="shared" si="3"/>
        <v>0</v>
      </c>
      <c r="AB18" s="99">
        <f t="shared" si="4"/>
        <v>0</v>
      </c>
      <c r="AC18" s="99">
        <f t="shared" si="5"/>
        <v>0</v>
      </c>
    </row>
    <row r="19" spans="1:29" s="3" customFormat="1" ht="15" customHeight="1" x14ac:dyDescent="0.3">
      <c r="A19" s="1" t="s">
        <v>248</v>
      </c>
      <c r="B19" s="1" t="s">
        <v>263</v>
      </c>
      <c r="C19" s="1" t="s">
        <v>670</v>
      </c>
      <c r="D19" s="1" t="s">
        <v>579</v>
      </c>
      <c r="E19" s="8" t="s">
        <v>526</v>
      </c>
      <c r="F19" s="8">
        <v>2</v>
      </c>
      <c r="G19" s="64" t="s">
        <v>536</v>
      </c>
      <c r="H19" s="64">
        <v>3500</v>
      </c>
      <c r="I19" s="8" t="s">
        <v>650</v>
      </c>
      <c r="J19" s="65">
        <v>0</v>
      </c>
      <c r="K19" s="65">
        <v>0</v>
      </c>
      <c r="L19" s="65">
        <v>0</v>
      </c>
      <c r="M19" s="65">
        <f t="shared" si="6"/>
        <v>0</v>
      </c>
      <c r="N19" s="65">
        <f t="shared" si="7"/>
        <v>0</v>
      </c>
      <c r="O19" s="14"/>
      <c r="P19" s="14"/>
      <c r="Q19" s="107">
        <v>0</v>
      </c>
      <c r="R19" s="107">
        <f t="shared" si="0"/>
        <v>0</v>
      </c>
      <c r="S19" s="21"/>
      <c r="T19" s="21"/>
      <c r="U19" s="21"/>
      <c r="V19" s="85">
        <v>0</v>
      </c>
      <c r="W19" s="84">
        <v>0</v>
      </c>
      <c r="X19" s="84">
        <f t="shared" si="1"/>
        <v>0</v>
      </c>
      <c r="Y19" s="84">
        <f t="shared" si="2"/>
        <v>0</v>
      </c>
      <c r="Z19" s="86">
        <v>0</v>
      </c>
      <c r="AA19" s="86">
        <f t="shared" si="3"/>
        <v>0</v>
      </c>
      <c r="AB19" s="99">
        <f t="shared" si="4"/>
        <v>0</v>
      </c>
      <c r="AC19" s="99">
        <f t="shared" si="5"/>
        <v>0</v>
      </c>
    </row>
    <row r="20" spans="1:29" s="3" customFormat="1" ht="15" customHeight="1" x14ac:dyDescent="0.3">
      <c r="A20" s="53" t="s">
        <v>451</v>
      </c>
      <c r="B20" s="53" t="s">
        <v>86</v>
      </c>
      <c r="C20" s="53" t="s">
        <v>704</v>
      </c>
      <c r="D20" s="53" t="s">
        <v>585</v>
      </c>
      <c r="E20" s="49" t="s">
        <v>94</v>
      </c>
      <c r="F20" s="49">
        <v>1</v>
      </c>
      <c r="G20" s="53"/>
      <c r="H20" s="53"/>
      <c r="I20" s="49" t="s">
        <v>523</v>
      </c>
      <c r="J20" s="65">
        <v>0</v>
      </c>
      <c r="K20" s="65">
        <v>0</v>
      </c>
      <c r="L20" s="65">
        <v>0</v>
      </c>
      <c r="M20" s="65">
        <f t="shared" si="6"/>
        <v>0</v>
      </c>
      <c r="N20" s="65">
        <f t="shared" si="7"/>
        <v>0</v>
      </c>
      <c r="O20" s="14"/>
      <c r="P20" s="14"/>
      <c r="Q20" s="107">
        <v>0</v>
      </c>
      <c r="R20" s="107">
        <f t="shared" si="0"/>
        <v>0</v>
      </c>
      <c r="S20" s="21"/>
      <c r="T20" s="21"/>
      <c r="U20" s="21"/>
      <c r="V20" s="85">
        <v>0</v>
      </c>
      <c r="W20" s="84">
        <v>0</v>
      </c>
      <c r="X20" s="84">
        <f t="shared" si="1"/>
        <v>0</v>
      </c>
      <c r="Y20" s="84">
        <f t="shared" si="2"/>
        <v>0</v>
      </c>
      <c r="Z20" s="86">
        <v>0</v>
      </c>
      <c r="AA20" s="86">
        <f t="shared" si="3"/>
        <v>0</v>
      </c>
      <c r="AB20" s="99">
        <f t="shared" si="4"/>
        <v>0</v>
      </c>
      <c r="AC20" s="99">
        <f t="shared" si="5"/>
        <v>0</v>
      </c>
    </row>
    <row r="21" spans="1:29" s="3" customFormat="1" ht="15" customHeight="1" x14ac:dyDescent="0.3">
      <c r="A21" s="1" t="s">
        <v>249</v>
      </c>
      <c r="B21" s="1" t="s">
        <v>23</v>
      </c>
      <c r="C21" s="1" t="s">
        <v>670</v>
      </c>
      <c r="D21" s="1" t="s">
        <v>579</v>
      </c>
      <c r="E21" s="8" t="s">
        <v>526</v>
      </c>
      <c r="F21" s="8">
        <v>2</v>
      </c>
      <c r="G21" s="64" t="s">
        <v>536</v>
      </c>
      <c r="H21" s="64">
        <v>3500</v>
      </c>
      <c r="I21" s="8" t="s">
        <v>650</v>
      </c>
      <c r="J21" s="65">
        <v>0</v>
      </c>
      <c r="K21" s="65">
        <v>0</v>
      </c>
      <c r="L21" s="65">
        <v>0</v>
      </c>
      <c r="M21" s="65">
        <f t="shared" si="6"/>
        <v>0</v>
      </c>
      <c r="N21" s="65">
        <f t="shared" si="7"/>
        <v>0</v>
      </c>
      <c r="O21" s="14"/>
      <c r="P21" s="14"/>
      <c r="Q21" s="107">
        <v>0</v>
      </c>
      <c r="R21" s="107">
        <f t="shared" si="0"/>
        <v>0</v>
      </c>
      <c r="S21" s="21"/>
      <c r="T21" s="21"/>
      <c r="U21" s="21"/>
      <c r="V21" s="85">
        <v>0</v>
      </c>
      <c r="W21" s="84">
        <v>0</v>
      </c>
      <c r="X21" s="84">
        <f t="shared" si="1"/>
        <v>0</v>
      </c>
      <c r="Y21" s="84">
        <f t="shared" si="2"/>
        <v>0</v>
      </c>
      <c r="Z21" s="86">
        <v>0</v>
      </c>
      <c r="AA21" s="86">
        <f t="shared" si="3"/>
        <v>0</v>
      </c>
      <c r="AB21" s="99">
        <f t="shared" si="4"/>
        <v>0</v>
      </c>
      <c r="AC21" s="99">
        <f t="shared" si="5"/>
        <v>0</v>
      </c>
    </row>
    <row r="22" spans="1:29" s="3" customFormat="1" ht="15" customHeight="1" x14ac:dyDescent="0.3">
      <c r="A22" s="1" t="s">
        <v>250</v>
      </c>
      <c r="B22" s="1" t="s">
        <v>263</v>
      </c>
      <c r="C22" s="1" t="s">
        <v>670</v>
      </c>
      <c r="D22" s="1" t="s">
        <v>579</v>
      </c>
      <c r="E22" s="8" t="s">
        <v>526</v>
      </c>
      <c r="F22" s="8">
        <v>2</v>
      </c>
      <c r="G22" s="64" t="s">
        <v>536</v>
      </c>
      <c r="H22" s="64">
        <v>3500</v>
      </c>
      <c r="I22" s="8" t="s">
        <v>650</v>
      </c>
      <c r="J22" s="65">
        <v>0</v>
      </c>
      <c r="K22" s="65">
        <v>0</v>
      </c>
      <c r="L22" s="65">
        <v>0</v>
      </c>
      <c r="M22" s="65">
        <f t="shared" si="6"/>
        <v>0</v>
      </c>
      <c r="N22" s="65">
        <f t="shared" si="7"/>
        <v>0</v>
      </c>
      <c r="O22" s="14"/>
      <c r="P22" s="14"/>
      <c r="Q22" s="107">
        <v>0</v>
      </c>
      <c r="R22" s="107">
        <f t="shared" si="0"/>
        <v>0</v>
      </c>
      <c r="S22" s="21"/>
      <c r="T22" s="21"/>
      <c r="U22" s="21"/>
      <c r="V22" s="85">
        <v>0</v>
      </c>
      <c r="W22" s="84">
        <v>0</v>
      </c>
      <c r="X22" s="84">
        <f t="shared" si="1"/>
        <v>0</v>
      </c>
      <c r="Y22" s="84">
        <f t="shared" si="2"/>
        <v>0</v>
      </c>
      <c r="Z22" s="86">
        <v>0</v>
      </c>
      <c r="AA22" s="86">
        <f t="shared" si="3"/>
        <v>0</v>
      </c>
      <c r="AB22" s="99">
        <f t="shared" si="4"/>
        <v>0</v>
      </c>
      <c r="AC22" s="99">
        <f t="shared" si="5"/>
        <v>0</v>
      </c>
    </row>
    <row r="23" spans="1:29" s="3" customFormat="1" ht="15" customHeight="1" x14ac:dyDescent="0.3">
      <c r="A23" s="1" t="s">
        <v>250</v>
      </c>
      <c r="B23" s="1" t="s">
        <v>85</v>
      </c>
      <c r="C23" s="1" t="s">
        <v>697</v>
      </c>
      <c r="D23" s="1" t="s">
        <v>582</v>
      </c>
      <c r="E23" s="8" t="s">
        <v>526</v>
      </c>
      <c r="F23" s="8">
        <v>1</v>
      </c>
      <c r="G23" s="8" t="s">
        <v>551</v>
      </c>
      <c r="H23" s="64">
        <v>3500</v>
      </c>
      <c r="I23" s="8" t="s">
        <v>650</v>
      </c>
      <c r="J23" s="65">
        <v>0</v>
      </c>
      <c r="K23" s="65">
        <v>0</v>
      </c>
      <c r="L23" s="65">
        <v>0</v>
      </c>
      <c r="M23" s="65">
        <f t="shared" si="6"/>
        <v>0</v>
      </c>
      <c r="N23" s="65">
        <f t="shared" si="7"/>
        <v>0</v>
      </c>
      <c r="O23" s="14"/>
      <c r="P23" s="14"/>
      <c r="Q23" s="107">
        <v>0</v>
      </c>
      <c r="R23" s="107">
        <f t="shared" si="0"/>
        <v>0</v>
      </c>
      <c r="S23" s="21"/>
      <c r="T23" s="21"/>
      <c r="U23" s="21"/>
      <c r="V23" s="85">
        <v>0</v>
      </c>
      <c r="W23" s="84">
        <v>0</v>
      </c>
      <c r="X23" s="84">
        <f t="shared" si="1"/>
        <v>0</v>
      </c>
      <c r="Y23" s="84">
        <f t="shared" si="2"/>
        <v>0</v>
      </c>
      <c r="Z23" s="86">
        <v>0</v>
      </c>
      <c r="AA23" s="86">
        <f t="shared" si="3"/>
        <v>0</v>
      </c>
      <c r="AB23" s="99">
        <f t="shared" si="4"/>
        <v>0</v>
      </c>
      <c r="AC23" s="99">
        <f t="shared" si="5"/>
        <v>0</v>
      </c>
    </row>
    <row r="24" spans="1:29" s="3" customFormat="1" ht="15" customHeight="1" x14ac:dyDescent="0.3">
      <c r="A24" s="1" t="s">
        <v>251</v>
      </c>
      <c r="B24" s="1" t="s">
        <v>28</v>
      </c>
      <c r="C24" s="1" t="s">
        <v>671</v>
      </c>
      <c r="D24" s="1" t="s">
        <v>579</v>
      </c>
      <c r="E24" s="8" t="s">
        <v>526</v>
      </c>
      <c r="F24" s="8">
        <v>1</v>
      </c>
      <c r="G24" s="64" t="s">
        <v>532</v>
      </c>
      <c r="H24" s="64">
        <v>3500</v>
      </c>
      <c r="I24" s="8" t="s">
        <v>650</v>
      </c>
      <c r="J24" s="65">
        <v>0</v>
      </c>
      <c r="K24" s="65">
        <v>0</v>
      </c>
      <c r="L24" s="65">
        <v>0</v>
      </c>
      <c r="M24" s="65">
        <f t="shared" si="6"/>
        <v>0</v>
      </c>
      <c r="N24" s="65">
        <f t="shared" si="7"/>
        <v>0</v>
      </c>
      <c r="O24" s="14"/>
      <c r="P24" s="14"/>
      <c r="Q24" s="107">
        <v>0</v>
      </c>
      <c r="R24" s="107">
        <f t="shared" si="0"/>
        <v>0</v>
      </c>
      <c r="S24" s="21"/>
      <c r="T24" s="21"/>
      <c r="U24" s="21"/>
      <c r="V24" s="85">
        <v>0</v>
      </c>
      <c r="W24" s="84">
        <v>0</v>
      </c>
      <c r="X24" s="84">
        <f t="shared" si="1"/>
        <v>0</v>
      </c>
      <c r="Y24" s="84">
        <f t="shared" si="2"/>
        <v>0</v>
      </c>
      <c r="Z24" s="86">
        <v>0</v>
      </c>
      <c r="AA24" s="86">
        <f t="shared" si="3"/>
        <v>0</v>
      </c>
      <c r="AB24" s="99">
        <f t="shared" si="4"/>
        <v>0</v>
      </c>
      <c r="AC24" s="99">
        <f t="shared" si="5"/>
        <v>0</v>
      </c>
    </row>
    <row r="25" spans="1:29" s="3" customFormat="1" ht="15" customHeight="1" x14ac:dyDescent="0.3">
      <c r="A25" s="1" t="s">
        <v>252</v>
      </c>
      <c r="B25" s="1" t="s">
        <v>263</v>
      </c>
      <c r="C25" s="1" t="s">
        <v>670</v>
      </c>
      <c r="D25" s="1" t="s">
        <v>579</v>
      </c>
      <c r="E25" s="8" t="s">
        <v>526</v>
      </c>
      <c r="F25" s="8">
        <v>8</v>
      </c>
      <c r="G25" s="64" t="s">
        <v>536</v>
      </c>
      <c r="H25" s="64">
        <v>3500</v>
      </c>
      <c r="I25" s="8" t="s">
        <v>650</v>
      </c>
      <c r="J25" s="65">
        <v>0</v>
      </c>
      <c r="K25" s="65">
        <v>0</v>
      </c>
      <c r="L25" s="65">
        <v>0</v>
      </c>
      <c r="M25" s="65">
        <f t="shared" si="6"/>
        <v>0</v>
      </c>
      <c r="N25" s="65">
        <f t="shared" si="7"/>
        <v>0</v>
      </c>
      <c r="O25" s="14"/>
      <c r="P25" s="14"/>
      <c r="Q25" s="107">
        <v>0</v>
      </c>
      <c r="R25" s="107">
        <f t="shared" si="0"/>
        <v>0</v>
      </c>
      <c r="S25" s="21"/>
      <c r="T25" s="21"/>
      <c r="U25" s="21"/>
      <c r="V25" s="85">
        <v>0</v>
      </c>
      <c r="W25" s="84">
        <v>0</v>
      </c>
      <c r="X25" s="84">
        <f t="shared" si="1"/>
        <v>0</v>
      </c>
      <c r="Y25" s="84">
        <f t="shared" si="2"/>
        <v>0</v>
      </c>
      <c r="Z25" s="86">
        <v>0</v>
      </c>
      <c r="AA25" s="86">
        <f t="shared" si="3"/>
        <v>0</v>
      </c>
      <c r="AB25" s="99">
        <f t="shared" si="4"/>
        <v>0</v>
      </c>
      <c r="AC25" s="99">
        <f t="shared" si="5"/>
        <v>0</v>
      </c>
    </row>
    <row r="26" spans="1:29" s="3" customFormat="1" ht="15" customHeight="1" x14ac:dyDescent="0.3">
      <c r="A26" s="53" t="s">
        <v>452</v>
      </c>
      <c r="B26" s="53" t="s">
        <v>86</v>
      </c>
      <c r="C26" s="53" t="s">
        <v>704</v>
      </c>
      <c r="D26" s="53" t="s">
        <v>585</v>
      </c>
      <c r="E26" s="49" t="s">
        <v>94</v>
      </c>
      <c r="F26" s="49">
        <v>1</v>
      </c>
      <c r="G26" s="53"/>
      <c r="H26" s="53"/>
      <c r="I26" s="49" t="s">
        <v>523</v>
      </c>
      <c r="J26" s="65">
        <v>0</v>
      </c>
      <c r="K26" s="65">
        <v>0</v>
      </c>
      <c r="L26" s="65">
        <v>0</v>
      </c>
      <c r="M26" s="65">
        <f t="shared" si="6"/>
        <v>0</v>
      </c>
      <c r="N26" s="65">
        <f t="shared" si="7"/>
        <v>0</v>
      </c>
      <c r="O26" s="14"/>
      <c r="P26" s="14"/>
      <c r="Q26" s="107">
        <v>0</v>
      </c>
      <c r="R26" s="107">
        <f t="shared" si="0"/>
        <v>0</v>
      </c>
      <c r="S26" s="21"/>
      <c r="T26" s="21"/>
      <c r="U26" s="21"/>
      <c r="V26" s="85">
        <v>0</v>
      </c>
      <c r="W26" s="84">
        <v>0</v>
      </c>
      <c r="X26" s="84">
        <f t="shared" si="1"/>
        <v>0</v>
      </c>
      <c r="Y26" s="84">
        <f t="shared" si="2"/>
        <v>0</v>
      </c>
      <c r="Z26" s="86">
        <v>0</v>
      </c>
      <c r="AA26" s="86">
        <f t="shared" si="3"/>
        <v>0</v>
      </c>
      <c r="AB26" s="99">
        <f t="shared" si="4"/>
        <v>0</v>
      </c>
      <c r="AC26" s="99">
        <f t="shared" si="5"/>
        <v>0</v>
      </c>
    </row>
    <row r="27" spans="1:29" s="3" customFormat="1" ht="15" customHeight="1" x14ac:dyDescent="0.3">
      <c r="A27" s="1" t="s">
        <v>253</v>
      </c>
      <c r="B27" s="1" t="s">
        <v>23</v>
      </c>
      <c r="C27" s="1" t="s">
        <v>670</v>
      </c>
      <c r="D27" s="1" t="s">
        <v>579</v>
      </c>
      <c r="E27" s="8" t="s">
        <v>526</v>
      </c>
      <c r="F27" s="8">
        <v>1</v>
      </c>
      <c r="G27" s="64" t="s">
        <v>536</v>
      </c>
      <c r="H27" s="64">
        <v>3500</v>
      </c>
      <c r="I27" s="8" t="s">
        <v>650</v>
      </c>
      <c r="J27" s="65">
        <v>0</v>
      </c>
      <c r="K27" s="65">
        <v>0</v>
      </c>
      <c r="L27" s="65">
        <v>0</v>
      </c>
      <c r="M27" s="65">
        <f t="shared" si="6"/>
        <v>0</v>
      </c>
      <c r="N27" s="65">
        <f t="shared" si="7"/>
        <v>0</v>
      </c>
      <c r="O27" s="14"/>
      <c r="P27" s="14"/>
      <c r="Q27" s="107">
        <v>0</v>
      </c>
      <c r="R27" s="107">
        <f t="shared" si="0"/>
        <v>0</v>
      </c>
      <c r="S27" s="21"/>
      <c r="T27" s="21"/>
      <c r="U27" s="21"/>
      <c r="V27" s="85">
        <v>0</v>
      </c>
      <c r="W27" s="84">
        <v>0</v>
      </c>
      <c r="X27" s="84">
        <f t="shared" si="1"/>
        <v>0</v>
      </c>
      <c r="Y27" s="84">
        <f t="shared" si="2"/>
        <v>0</v>
      </c>
      <c r="Z27" s="86">
        <v>0</v>
      </c>
      <c r="AA27" s="86">
        <f t="shared" si="3"/>
        <v>0</v>
      </c>
      <c r="AB27" s="99">
        <f t="shared" si="4"/>
        <v>0</v>
      </c>
      <c r="AC27" s="99">
        <f t="shared" si="5"/>
        <v>0</v>
      </c>
    </row>
    <row r="28" spans="1:29" s="3" customFormat="1" ht="15" customHeight="1" x14ac:dyDescent="0.3">
      <c r="A28" s="1" t="s">
        <v>254</v>
      </c>
      <c r="B28" s="1" t="s">
        <v>263</v>
      </c>
      <c r="C28" s="1" t="s">
        <v>670</v>
      </c>
      <c r="D28" s="1" t="s">
        <v>579</v>
      </c>
      <c r="E28" s="8" t="s">
        <v>526</v>
      </c>
      <c r="F28" s="8">
        <v>3</v>
      </c>
      <c r="G28" s="64" t="s">
        <v>536</v>
      </c>
      <c r="H28" s="64">
        <v>3500</v>
      </c>
      <c r="I28" s="8" t="s">
        <v>650</v>
      </c>
      <c r="J28" s="65">
        <v>0</v>
      </c>
      <c r="K28" s="65">
        <v>0</v>
      </c>
      <c r="L28" s="65">
        <v>0</v>
      </c>
      <c r="M28" s="65">
        <f t="shared" si="6"/>
        <v>0</v>
      </c>
      <c r="N28" s="65">
        <f t="shared" si="7"/>
        <v>0</v>
      </c>
      <c r="O28" s="14"/>
      <c r="P28" s="14"/>
      <c r="Q28" s="107">
        <v>0</v>
      </c>
      <c r="R28" s="107">
        <f t="shared" si="0"/>
        <v>0</v>
      </c>
      <c r="S28" s="21"/>
      <c r="T28" s="21"/>
      <c r="U28" s="21"/>
      <c r="V28" s="85">
        <v>0</v>
      </c>
      <c r="W28" s="84">
        <v>0</v>
      </c>
      <c r="X28" s="84">
        <f t="shared" si="1"/>
        <v>0</v>
      </c>
      <c r="Y28" s="84">
        <f t="shared" si="2"/>
        <v>0</v>
      </c>
      <c r="Z28" s="86">
        <v>0</v>
      </c>
      <c r="AA28" s="86">
        <f t="shared" si="3"/>
        <v>0</v>
      </c>
      <c r="AB28" s="99">
        <f t="shared" si="4"/>
        <v>0</v>
      </c>
      <c r="AC28" s="99">
        <f t="shared" si="5"/>
        <v>0</v>
      </c>
    </row>
    <row r="29" spans="1:29" s="3" customFormat="1" ht="15" customHeight="1" x14ac:dyDescent="0.3">
      <c r="A29" s="53" t="s">
        <v>453</v>
      </c>
      <c r="B29" s="53" t="s">
        <v>86</v>
      </c>
      <c r="C29" s="53" t="s">
        <v>704</v>
      </c>
      <c r="D29" s="53" t="s">
        <v>585</v>
      </c>
      <c r="E29" s="49" t="s">
        <v>94</v>
      </c>
      <c r="F29" s="49">
        <v>1</v>
      </c>
      <c r="G29" s="53"/>
      <c r="H29" s="53"/>
      <c r="I29" s="49" t="s">
        <v>523</v>
      </c>
      <c r="J29" s="65">
        <v>0</v>
      </c>
      <c r="K29" s="65">
        <v>0</v>
      </c>
      <c r="L29" s="65">
        <v>0</v>
      </c>
      <c r="M29" s="65">
        <f t="shared" si="6"/>
        <v>0</v>
      </c>
      <c r="N29" s="65">
        <f t="shared" si="7"/>
        <v>0</v>
      </c>
      <c r="O29" s="14"/>
      <c r="P29" s="14"/>
      <c r="Q29" s="107">
        <v>0</v>
      </c>
      <c r="R29" s="107">
        <f t="shared" si="0"/>
        <v>0</v>
      </c>
      <c r="S29" s="21"/>
      <c r="T29" s="21"/>
      <c r="U29" s="21"/>
      <c r="V29" s="85">
        <v>0</v>
      </c>
      <c r="W29" s="84">
        <v>0</v>
      </c>
      <c r="X29" s="84">
        <f t="shared" si="1"/>
        <v>0</v>
      </c>
      <c r="Y29" s="84">
        <f t="shared" si="2"/>
        <v>0</v>
      </c>
      <c r="Z29" s="86">
        <v>0</v>
      </c>
      <c r="AA29" s="86">
        <f t="shared" si="3"/>
        <v>0</v>
      </c>
      <c r="AB29" s="99">
        <f t="shared" si="4"/>
        <v>0</v>
      </c>
      <c r="AC29" s="99">
        <f t="shared" si="5"/>
        <v>0</v>
      </c>
    </row>
    <row r="30" spans="1:29" s="3" customFormat="1" ht="15" customHeight="1" x14ac:dyDescent="0.3">
      <c r="A30" s="1" t="s">
        <v>255</v>
      </c>
      <c r="B30" s="1" t="s">
        <v>23</v>
      </c>
      <c r="C30" s="1" t="s">
        <v>670</v>
      </c>
      <c r="D30" s="1" t="s">
        <v>579</v>
      </c>
      <c r="E30" s="8" t="s">
        <v>526</v>
      </c>
      <c r="F30" s="8">
        <v>2</v>
      </c>
      <c r="G30" s="64" t="s">
        <v>536</v>
      </c>
      <c r="H30" s="64">
        <v>3500</v>
      </c>
      <c r="I30" s="8" t="s">
        <v>650</v>
      </c>
      <c r="J30" s="65">
        <v>0</v>
      </c>
      <c r="K30" s="65">
        <v>0</v>
      </c>
      <c r="L30" s="65">
        <v>0</v>
      </c>
      <c r="M30" s="65">
        <f t="shared" si="6"/>
        <v>0</v>
      </c>
      <c r="N30" s="65">
        <f t="shared" si="7"/>
        <v>0</v>
      </c>
      <c r="O30" s="14"/>
      <c r="P30" s="14"/>
      <c r="Q30" s="107">
        <v>0</v>
      </c>
      <c r="R30" s="107">
        <f t="shared" si="0"/>
        <v>0</v>
      </c>
      <c r="S30" s="21"/>
      <c r="T30" s="21"/>
      <c r="U30" s="21"/>
      <c r="V30" s="85">
        <v>0</v>
      </c>
      <c r="W30" s="84">
        <v>0</v>
      </c>
      <c r="X30" s="84">
        <f t="shared" si="1"/>
        <v>0</v>
      </c>
      <c r="Y30" s="84">
        <f t="shared" si="2"/>
        <v>0</v>
      </c>
      <c r="Z30" s="86">
        <v>0</v>
      </c>
      <c r="AA30" s="86">
        <f t="shared" si="3"/>
        <v>0</v>
      </c>
      <c r="AB30" s="99">
        <f t="shared" si="4"/>
        <v>0</v>
      </c>
      <c r="AC30" s="99">
        <f t="shared" si="5"/>
        <v>0</v>
      </c>
    </row>
    <row r="31" spans="1:29" s="3" customFormat="1" ht="15" customHeight="1" x14ac:dyDescent="0.3">
      <c r="A31" s="1" t="s">
        <v>251</v>
      </c>
      <c r="B31" s="1" t="s">
        <v>87</v>
      </c>
      <c r="C31" s="1" t="s">
        <v>679</v>
      </c>
      <c r="D31" s="1" t="s">
        <v>582</v>
      </c>
      <c r="E31" s="8" t="s">
        <v>526</v>
      </c>
      <c r="F31" s="8">
        <v>1</v>
      </c>
      <c r="G31" s="8" t="s">
        <v>528</v>
      </c>
      <c r="H31" s="64">
        <v>3500</v>
      </c>
      <c r="I31" s="8" t="s">
        <v>650</v>
      </c>
      <c r="J31" s="65">
        <v>0</v>
      </c>
      <c r="K31" s="65">
        <v>0</v>
      </c>
      <c r="L31" s="65">
        <v>0</v>
      </c>
      <c r="M31" s="65">
        <f t="shared" si="6"/>
        <v>0</v>
      </c>
      <c r="N31" s="65">
        <f t="shared" si="7"/>
        <v>0</v>
      </c>
      <c r="O31" s="14"/>
      <c r="P31" s="14"/>
      <c r="Q31" s="107">
        <v>0</v>
      </c>
      <c r="R31" s="107">
        <f t="shared" si="0"/>
        <v>0</v>
      </c>
      <c r="S31" s="21"/>
      <c r="T31" s="21"/>
      <c r="U31" s="21"/>
      <c r="V31" s="85">
        <v>0</v>
      </c>
      <c r="W31" s="84">
        <v>0</v>
      </c>
      <c r="X31" s="84">
        <f t="shared" si="1"/>
        <v>0</v>
      </c>
      <c r="Y31" s="84">
        <f t="shared" si="2"/>
        <v>0</v>
      </c>
      <c r="Z31" s="86">
        <v>0</v>
      </c>
      <c r="AA31" s="86">
        <f t="shared" si="3"/>
        <v>0</v>
      </c>
      <c r="AB31" s="99">
        <f t="shared" si="4"/>
        <v>0</v>
      </c>
      <c r="AC31" s="99">
        <f t="shared" si="5"/>
        <v>0</v>
      </c>
    </row>
    <row r="32" spans="1:29" s="3" customFormat="1" ht="14.25" customHeight="1" x14ac:dyDescent="0.3">
      <c r="A32" s="1" t="s">
        <v>251</v>
      </c>
      <c r="B32" s="1" t="s">
        <v>87</v>
      </c>
      <c r="C32" s="1" t="s">
        <v>679</v>
      </c>
      <c r="D32" s="1" t="s">
        <v>582</v>
      </c>
      <c r="E32" s="8" t="s">
        <v>526</v>
      </c>
      <c r="F32" s="8">
        <v>1</v>
      </c>
      <c r="G32" s="8" t="s">
        <v>528</v>
      </c>
      <c r="H32" s="64">
        <v>3500</v>
      </c>
      <c r="I32" s="8" t="s">
        <v>650</v>
      </c>
      <c r="J32" s="65">
        <v>0</v>
      </c>
      <c r="K32" s="65">
        <v>0</v>
      </c>
      <c r="L32" s="65">
        <v>0</v>
      </c>
      <c r="M32" s="65">
        <f t="shared" si="6"/>
        <v>0</v>
      </c>
      <c r="N32" s="65">
        <f t="shared" si="7"/>
        <v>0</v>
      </c>
      <c r="O32" s="14"/>
      <c r="P32" s="14"/>
      <c r="Q32" s="107">
        <v>0</v>
      </c>
      <c r="R32" s="107">
        <f t="shared" si="0"/>
        <v>0</v>
      </c>
      <c r="S32" s="21"/>
      <c r="T32" s="21"/>
      <c r="U32" s="21"/>
      <c r="V32" s="85">
        <v>0</v>
      </c>
      <c r="W32" s="84">
        <v>0</v>
      </c>
      <c r="X32" s="84">
        <f t="shared" si="1"/>
        <v>0</v>
      </c>
      <c r="Y32" s="84">
        <f t="shared" si="2"/>
        <v>0</v>
      </c>
      <c r="Z32" s="86">
        <v>0</v>
      </c>
      <c r="AA32" s="86">
        <f t="shared" si="3"/>
        <v>0</v>
      </c>
      <c r="AB32" s="99">
        <f t="shared" si="4"/>
        <v>0</v>
      </c>
      <c r="AC32" s="99">
        <f t="shared" si="5"/>
        <v>0</v>
      </c>
    </row>
    <row r="33" spans="1:29" s="26" customFormat="1" ht="15" customHeight="1" x14ac:dyDescent="0.3">
      <c r="A33" s="1" t="s">
        <v>256</v>
      </c>
      <c r="B33" s="1" t="s">
        <v>23</v>
      </c>
      <c r="C33" s="1" t="s">
        <v>670</v>
      </c>
      <c r="D33" s="1" t="s">
        <v>579</v>
      </c>
      <c r="E33" s="8" t="s">
        <v>526</v>
      </c>
      <c r="F33" s="8">
        <v>2</v>
      </c>
      <c r="G33" s="64" t="s">
        <v>536</v>
      </c>
      <c r="H33" s="64">
        <v>3500</v>
      </c>
      <c r="I33" s="8" t="s">
        <v>650</v>
      </c>
      <c r="J33" s="65">
        <v>0</v>
      </c>
      <c r="K33" s="65">
        <v>0</v>
      </c>
      <c r="L33" s="65">
        <v>0</v>
      </c>
      <c r="M33" s="65">
        <f t="shared" si="6"/>
        <v>0</v>
      </c>
      <c r="N33" s="65">
        <f t="shared" si="7"/>
        <v>0</v>
      </c>
      <c r="O33" s="14"/>
      <c r="P33" s="14"/>
      <c r="Q33" s="107">
        <v>0</v>
      </c>
      <c r="R33" s="107">
        <f t="shared" si="0"/>
        <v>0</v>
      </c>
      <c r="S33" s="21"/>
      <c r="T33" s="21"/>
      <c r="U33" s="21"/>
      <c r="V33" s="85">
        <v>0</v>
      </c>
      <c r="W33" s="84">
        <v>0</v>
      </c>
      <c r="X33" s="84">
        <f t="shared" si="1"/>
        <v>0</v>
      </c>
      <c r="Y33" s="84">
        <f t="shared" si="2"/>
        <v>0</v>
      </c>
      <c r="Z33" s="86">
        <v>0</v>
      </c>
      <c r="AA33" s="86">
        <f t="shared" si="3"/>
        <v>0</v>
      </c>
      <c r="AB33" s="99">
        <f t="shared" si="4"/>
        <v>0</v>
      </c>
      <c r="AC33" s="99">
        <f t="shared" si="5"/>
        <v>0</v>
      </c>
    </row>
    <row r="34" spans="1:29" s="26" customFormat="1" ht="15" customHeight="1" x14ac:dyDescent="0.3">
      <c r="A34" s="53" t="s">
        <v>454</v>
      </c>
      <c r="B34" s="53" t="s">
        <v>86</v>
      </c>
      <c r="C34" s="53" t="s">
        <v>704</v>
      </c>
      <c r="D34" s="53" t="s">
        <v>585</v>
      </c>
      <c r="E34" s="49" t="s">
        <v>94</v>
      </c>
      <c r="F34" s="49">
        <v>1</v>
      </c>
      <c r="G34" s="53"/>
      <c r="H34" s="53"/>
      <c r="I34" s="49" t="s">
        <v>523</v>
      </c>
      <c r="J34" s="65">
        <v>0</v>
      </c>
      <c r="K34" s="65">
        <v>0</v>
      </c>
      <c r="L34" s="65">
        <v>0</v>
      </c>
      <c r="M34" s="65">
        <f t="shared" si="6"/>
        <v>0</v>
      </c>
      <c r="N34" s="65">
        <f t="shared" si="7"/>
        <v>0</v>
      </c>
      <c r="O34" s="14"/>
      <c r="P34" s="14"/>
      <c r="Q34" s="107">
        <v>0</v>
      </c>
      <c r="R34" s="107">
        <f t="shared" si="0"/>
        <v>0</v>
      </c>
      <c r="S34" s="21"/>
      <c r="T34" s="21"/>
      <c r="U34" s="21"/>
      <c r="V34" s="85">
        <v>0</v>
      </c>
      <c r="W34" s="84">
        <v>0</v>
      </c>
      <c r="X34" s="84">
        <f t="shared" si="1"/>
        <v>0</v>
      </c>
      <c r="Y34" s="84">
        <f t="shared" si="2"/>
        <v>0</v>
      </c>
      <c r="Z34" s="86">
        <v>0</v>
      </c>
      <c r="AA34" s="86">
        <f t="shared" si="3"/>
        <v>0</v>
      </c>
      <c r="AB34" s="99">
        <f t="shared" si="4"/>
        <v>0</v>
      </c>
      <c r="AC34" s="99">
        <f t="shared" si="5"/>
        <v>0</v>
      </c>
    </row>
    <row r="35" spans="1:29" s="3" customFormat="1" ht="15" customHeight="1" x14ac:dyDescent="0.3">
      <c r="A35" s="1" t="s">
        <v>257</v>
      </c>
      <c r="B35" s="1" t="s">
        <v>23</v>
      </c>
      <c r="C35" s="1" t="s">
        <v>670</v>
      </c>
      <c r="D35" s="1" t="s">
        <v>579</v>
      </c>
      <c r="E35" s="8" t="s">
        <v>526</v>
      </c>
      <c r="F35" s="8">
        <v>2</v>
      </c>
      <c r="G35" s="64" t="s">
        <v>536</v>
      </c>
      <c r="H35" s="64">
        <v>3500</v>
      </c>
      <c r="I35" s="8" t="s">
        <v>650</v>
      </c>
      <c r="J35" s="65">
        <v>0</v>
      </c>
      <c r="K35" s="65">
        <v>0</v>
      </c>
      <c r="L35" s="65">
        <v>0</v>
      </c>
      <c r="M35" s="65">
        <f t="shared" si="6"/>
        <v>0</v>
      </c>
      <c r="N35" s="65">
        <f t="shared" si="7"/>
        <v>0</v>
      </c>
      <c r="O35" s="14"/>
      <c r="P35" s="14"/>
      <c r="Q35" s="107">
        <v>0</v>
      </c>
      <c r="R35" s="107">
        <f t="shared" si="0"/>
        <v>0</v>
      </c>
      <c r="S35" s="21"/>
      <c r="T35" s="21"/>
      <c r="U35" s="21"/>
      <c r="V35" s="85">
        <v>0</v>
      </c>
      <c r="W35" s="84">
        <v>0</v>
      </c>
      <c r="X35" s="84">
        <f t="shared" si="1"/>
        <v>0</v>
      </c>
      <c r="Y35" s="84">
        <f t="shared" si="2"/>
        <v>0</v>
      </c>
      <c r="Z35" s="86">
        <v>0</v>
      </c>
      <c r="AA35" s="86">
        <f t="shared" si="3"/>
        <v>0</v>
      </c>
      <c r="AB35" s="99">
        <f t="shared" si="4"/>
        <v>0</v>
      </c>
      <c r="AC35" s="99">
        <f t="shared" si="5"/>
        <v>0</v>
      </c>
    </row>
    <row r="36" spans="1:29" s="3" customFormat="1" ht="15" customHeight="1" x14ac:dyDescent="0.3">
      <c r="A36" s="1" t="s">
        <v>265</v>
      </c>
      <c r="B36" s="1" t="s">
        <v>87</v>
      </c>
      <c r="C36" s="1" t="s">
        <v>679</v>
      </c>
      <c r="D36" s="1" t="s">
        <v>582</v>
      </c>
      <c r="E36" s="8" t="s">
        <v>526</v>
      </c>
      <c r="F36" s="8">
        <v>1</v>
      </c>
      <c r="G36" s="8" t="s">
        <v>528</v>
      </c>
      <c r="H36" s="64">
        <v>3500</v>
      </c>
      <c r="I36" s="8" t="s">
        <v>650</v>
      </c>
      <c r="J36" s="65">
        <v>0</v>
      </c>
      <c r="K36" s="65">
        <v>0</v>
      </c>
      <c r="L36" s="65">
        <v>0</v>
      </c>
      <c r="M36" s="65">
        <f t="shared" si="6"/>
        <v>0</v>
      </c>
      <c r="N36" s="65">
        <f t="shared" si="7"/>
        <v>0</v>
      </c>
      <c r="O36" s="14"/>
      <c r="P36" s="14"/>
      <c r="Q36" s="107">
        <v>0</v>
      </c>
      <c r="R36" s="107">
        <f t="shared" si="0"/>
        <v>0</v>
      </c>
      <c r="S36" s="21"/>
      <c r="T36" s="21"/>
      <c r="U36" s="21"/>
      <c r="V36" s="85">
        <v>0</v>
      </c>
      <c r="W36" s="84">
        <v>0</v>
      </c>
      <c r="X36" s="84">
        <f t="shared" si="1"/>
        <v>0</v>
      </c>
      <c r="Y36" s="84">
        <f t="shared" si="2"/>
        <v>0</v>
      </c>
      <c r="Z36" s="86">
        <v>0</v>
      </c>
      <c r="AA36" s="86">
        <f t="shared" si="3"/>
        <v>0</v>
      </c>
      <c r="AB36" s="99">
        <f t="shared" si="4"/>
        <v>0</v>
      </c>
      <c r="AC36" s="99">
        <f t="shared" si="5"/>
        <v>0</v>
      </c>
    </row>
    <row r="37" spans="1:29" s="26" customFormat="1" ht="15" customHeight="1" x14ac:dyDescent="0.3">
      <c r="A37" s="1" t="s">
        <v>264</v>
      </c>
      <c r="B37" s="1" t="s">
        <v>23</v>
      </c>
      <c r="C37" s="1" t="s">
        <v>670</v>
      </c>
      <c r="D37" s="1" t="s">
        <v>579</v>
      </c>
      <c r="E37" s="8" t="s">
        <v>526</v>
      </c>
      <c r="F37" s="8">
        <v>2</v>
      </c>
      <c r="G37" s="64" t="s">
        <v>536</v>
      </c>
      <c r="H37" s="64">
        <v>3500</v>
      </c>
      <c r="I37" s="8" t="s">
        <v>650</v>
      </c>
      <c r="J37" s="65">
        <v>0</v>
      </c>
      <c r="K37" s="65">
        <v>0</v>
      </c>
      <c r="L37" s="65">
        <v>0</v>
      </c>
      <c r="M37" s="65">
        <f t="shared" si="6"/>
        <v>0</v>
      </c>
      <c r="N37" s="65">
        <f t="shared" si="7"/>
        <v>0</v>
      </c>
      <c r="O37" s="14"/>
      <c r="P37" s="14"/>
      <c r="Q37" s="107">
        <v>0</v>
      </c>
      <c r="R37" s="107">
        <f t="shared" si="0"/>
        <v>0</v>
      </c>
      <c r="S37" s="21"/>
      <c r="T37" s="21"/>
      <c r="U37" s="21"/>
      <c r="V37" s="85">
        <v>0</v>
      </c>
      <c r="W37" s="84">
        <v>0</v>
      </c>
      <c r="X37" s="84">
        <f t="shared" si="1"/>
        <v>0</v>
      </c>
      <c r="Y37" s="84">
        <f t="shared" si="2"/>
        <v>0</v>
      </c>
      <c r="Z37" s="86">
        <v>0</v>
      </c>
      <c r="AA37" s="86">
        <f t="shared" si="3"/>
        <v>0</v>
      </c>
      <c r="AB37" s="99">
        <f t="shared" si="4"/>
        <v>0</v>
      </c>
      <c r="AC37" s="99">
        <f t="shared" si="5"/>
        <v>0</v>
      </c>
    </row>
    <row r="38" spans="1:29" s="3" customFormat="1" ht="15" customHeight="1" x14ac:dyDescent="0.3">
      <c r="A38" s="1" t="s">
        <v>258</v>
      </c>
      <c r="B38" s="1" t="s">
        <v>88</v>
      </c>
      <c r="C38" s="1" t="s">
        <v>679</v>
      </c>
      <c r="D38" s="1" t="s">
        <v>582</v>
      </c>
      <c r="E38" s="8" t="s">
        <v>526</v>
      </c>
      <c r="F38" s="8">
        <v>14</v>
      </c>
      <c r="G38" s="8" t="s">
        <v>570</v>
      </c>
      <c r="H38" s="64">
        <v>3500</v>
      </c>
      <c r="I38" s="8" t="s">
        <v>650</v>
      </c>
      <c r="J38" s="65">
        <v>0</v>
      </c>
      <c r="K38" s="65">
        <v>0</v>
      </c>
      <c r="L38" s="65">
        <v>0</v>
      </c>
      <c r="M38" s="65">
        <f t="shared" si="6"/>
        <v>0</v>
      </c>
      <c r="N38" s="65">
        <f t="shared" si="7"/>
        <v>0</v>
      </c>
      <c r="O38" s="14"/>
      <c r="P38" s="14"/>
      <c r="Q38" s="107">
        <v>0</v>
      </c>
      <c r="R38" s="107">
        <f t="shared" si="0"/>
        <v>0</v>
      </c>
      <c r="S38" s="21"/>
      <c r="T38" s="21"/>
      <c r="U38" s="21"/>
      <c r="V38" s="85">
        <v>0</v>
      </c>
      <c r="W38" s="84">
        <v>0</v>
      </c>
      <c r="X38" s="84">
        <f t="shared" si="1"/>
        <v>0</v>
      </c>
      <c r="Y38" s="84">
        <f t="shared" si="2"/>
        <v>0</v>
      </c>
      <c r="Z38" s="86">
        <v>0</v>
      </c>
      <c r="AA38" s="86">
        <f t="shared" si="3"/>
        <v>0</v>
      </c>
      <c r="AB38" s="99">
        <f t="shared" si="4"/>
        <v>0</v>
      </c>
      <c r="AC38" s="99">
        <f t="shared" si="5"/>
        <v>0</v>
      </c>
    </row>
    <row r="39" spans="1:29" s="3" customFormat="1" ht="15" customHeight="1" x14ac:dyDescent="0.3">
      <c r="A39" s="51" t="s">
        <v>455</v>
      </c>
      <c r="B39" s="51" t="s">
        <v>88</v>
      </c>
      <c r="C39" s="51" t="s">
        <v>679</v>
      </c>
      <c r="D39" s="51" t="s">
        <v>589</v>
      </c>
      <c r="E39" s="8" t="s">
        <v>526</v>
      </c>
      <c r="F39" s="56">
        <v>4</v>
      </c>
      <c r="G39" s="56" t="s">
        <v>571</v>
      </c>
      <c r="H39" s="64">
        <v>3500</v>
      </c>
      <c r="I39" s="56" t="s">
        <v>650</v>
      </c>
      <c r="J39" s="65">
        <v>0</v>
      </c>
      <c r="K39" s="65">
        <v>0</v>
      </c>
      <c r="L39" s="65">
        <v>0</v>
      </c>
      <c r="M39" s="65">
        <f t="shared" si="6"/>
        <v>0</v>
      </c>
      <c r="N39" s="65">
        <f t="shared" si="7"/>
        <v>0</v>
      </c>
      <c r="O39" s="14"/>
      <c r="P39" s="14"/>
      <c r="Q39" s="107">
        <v>0</v>
      </c>
      <c r="R39" s="107">
        <f t="shared" si="0"/>
        <v>0</v>
      </c>
      <c r="S39" s="21"/>
      <c r="T39" s="21"/>
      <c r="U39" s="21"/>
      <c r="V39" s="85">
        <v>0</v>
      </c>
      <c r="W39" s="84">
        <v>0</v>
      </c>
      <c r="X39" s="84">
        <f t="shared" si="1"/>
        <v>0</v>
      </c>
      <c r="Y39" s="84">
        <f t="shared" si="2"/>
        <v>0</v>
      </c>
      <c r="Z39" s="86">
        <v>0</v>
      </c>
      <c r="AA39" s="86">
        <f t="shared" si="3"/>
        <v>0</v>
      </c>
      <c r="AB39" s="99">
        <f t="shared" si="4"/>
        <v>0</v>
      </c>
      <c r="AC39" s="99">
        <f t="shared" si="5"/>
        <v>0</v>
      </c>
    </row>
    <row r="40" spans="1:29" s="3" customFormat="1" ht="15" customHeight="1" x14ac:dyDescent="0.3">
      <c r="A40" s="1" t="s">
        <v>262</v>
      </c>
      <c r="B40" s="1" t="s">
        <v>89</v>
      </c>
      <c r="C40" s="1" t="s">
        <v>687</v>
      </c>
      <c r="D40" s="1" t="s">
        <v>578</v>
      </c>
      <c r="E40" s="8" t="s">
        <v>519</v>
      </c>
      <c r="F40" s="8">
        <v>1</v>
      </c>
      <c r="G40" s="67" t="s">
        <v>555</v>
      </c>
      <c r="H40" s="64">
        <v>2700</v>
      </c>
      <c r="I40" s="8" t="s">
        <v>650</v>
      </c>
      <c r="J40" s="65">
        <v>0</v>
      </c>
      <c r="K40" s="65">
        <v>0</v>
      </c>
      <c r="L40" s="65">
        <v>0</v>
      </c>
      <c r="M40" s="65">
        <f t="shared" si="6"/>
        <v>0</v>
      </c>
      <c r="N40" s="65">
        <f t="shared" si="7"/>
        <v>0</v>
      </c>
      <c r="O40" s="14"/>
      <c r="P40" s="14"/>
      <c r="Q40" s="107">
        <v>0</v>
      </c>
      <c r="R40" s="107">
        <f t="shared" si="0"/>
        <v>0</v>
      </c>
      <c r="S40" s="21"/>
      <c r="T40" s="21"/>
      <c r="U40" s="21"/>
      <c r="V40" s="85">
        <v>0</v>
      </c>
      <c r="W40" s="84">
        <v>0</v>
      </c>
      <c r="X40" s="84">
        <f t="shared" si="1"/>
        <v>0</v>
      </c>
      <c r="Y40" s="84">
        <f t="shared" si="2"/>
        <v>0</v>
      </c>
      <c r="Z40" s="86">
        <v>0</v>
      </c>
      <c r="AA40" s="86">
        <f t="shared" si="3"/>
        <v>0</v>
      </c>
      <c r="AB40" s="99">
        <f t="shared" si="4"/>
        <v>0</v>
      </c>
      <c r="AC40" s="99">
        <f t="shared" si="5"/>
        <v>0</v>
      </c>
    </row>
    <row r="41" spans="1:29" s="3" customFormat="1" ht="15" customHeight="1" x14ac:dyDescent="0.3">
      <c r="A41" s="1" t="s">
        <v>261</v>
      </c>
      <c r="B41" s="1" t="s">
        <v>90</v>
      </c>
      <c r="C41" s="1" t="s">
        <v>680</v>
      </c>
      <c r="D41" s="1" t="s">
        <v>582</v>
      </c>
      <c r="E41" s="8" t="s">
        <v>526</v>
      </c>
      <c r="F41" s="8">
        <v>1</v>
      </c>
      <c r="G41" s="8" t="s">
        <v>551</v>
      </c>
      <c r="H41" s="64">
        <v>3500</v>
      </c>
      <c r="I41" s="8" t="s">
        <v>650</v>
      </c>
      <c r="J41" s="65">
        <v>0</v>
      </c>
      <c r="K41" s="65">
        <v>0</v>
      </c>
      <c r="L41" s="65">
        <v>0</v>
      </c>
      <c r="M41" s="65">
        <f t="shared" si="6"/>
        <v>0</v>
      </c>
      <c r="N41" s="65">
        <f t="shared" si="7"/>
        <v>0</v>
      </c>
      <c r="O41" s="14"/>
      <c r="P41" s="14"/>
      <c r="Q41" s="107">
        <v>0</v>
      </c>
      <c r="R41" s="107">
        <f t="shared" si="0"/>
        <v>0</v>
      </c>
      <c r="S41" s="21"/>
      <c r="T41" s="21"/>
      <c r="U41" s="21"/>
      <c r="V41" s="85">
        <v>0</v>
      </c>
      <c r="W41" s="84">
        <v>0</v>
      </c>
      <c r="X41" s="84">
        <f t="shared" si="1"/>
        <v>0</v>
      </c>
      <c r="Y41" s="84">
        <f t="shared" si="2"/>
        <v>0</v>
      </c>
      <c r="Z41" s="86">
        <v>0</v>
      </c>
      <c r="AA41" s="86">
        <f t="shared" si="3"/>
        <v>0</v>
      </c>
      <c r="AB41" s="99">
        <f t="shared" si="4"/>
        <v>0</v>
      </c>
      <c r="AC41" s="99">
        <f t="shared" si="5"/>
        <v>0</v>
      </c>
    </row>
    <row r="42" spans="1:29" s="3" customFormat="1" ht="15" customHeight="1" x14ac:dyDescent="0.3">
      <c r="A42" s="1" t="s">
        <v>261</v>
      </c>
      <c r="B42" s="1" t="s">
        <v>67</v>
      </c>
      <c r="C42" s="1" t="s">
        <v>703</v>
      </c>
      <c r="D42" s="1" t="s">
        <v>590</v>
      </c>
      <c r="E42" s="8" t="s">
        <v>593</v>
      </c>
      <c r="F42" s="8">
        <v>1</v>
      </c>
      <c r="G42" s="78" t="s">
        <v>592</v>
      </c>
      <c r="H42" s="64">
        <v>3000</v>
      </c>
      <c r="I42" s="8" t="s">
        <v>650</v>
      </c>
      <c r="J42" s="65">
        <v>0</v>
      </c>
      <c r="K42" s="65">
        <v>0</v>
      </c>
      <c r="L42" s="65">
        <v>0</v>
      </c>
      <c r="M42" s="65">
        <f t="shared" si="6"/>
        <v>0</v>
      </c>
      <c r="N42" s="65">
        <f t="shared" si="7"/>
        <v>0</v>
      </c>
      <c r="O42" s="14"/>
      <c r="P42" s="14"/>
      <c r="Q42" s="107">
        <v>0</v>
      </c>
      <c r="R42" s="107">
        <f t="shared" si="0"/>
        <v>0</v>
      </c>
      <c r="S42" s="21"/>
      <c r="T42" s="21"/>
      <c r="U42" s="21"/>
      <c r="V42" s="85">
        <v>0</v>
      </c>
      <c r="W42" s="84">
        <v>0</v>
      </c>
      <c r="X42" s="84">
        <f t="shared" si="1"/>
        <v>0</v>
      </c>
      <c r="Y42" s="84">
        <f t="shared" si="2"/>
        <v>0</v>
      </c>
      <c r="Z42" s="86">
        <v>0</v>
      </c>
      <c r="AA42" s="86">
        <f t="shared" si="3"/>
        <v>0</v>
      </c>
      <c r="AB42" s="99">
        <f t="shared" si="4"/>
        <v>0</v>
      </c>
      <c r="AC42" s="99">
        <f t="shared" si="5"/>
        <v>0</v>
      </c>
    </row>
    <row r="43" spans="1:29" s="3" customFormat="1" ht="15" customHeight="1" x14ac:dyDescent="0.3">
      <c r="A43" s="1" t="s">
        <v>260</v>
      </c>
      <c r="B43" s="1" t="s">
        <v>15</v>
      </c>
      <c r="C43" s="1" t="s">
        <v>697</v>
      </c>
      <c r="D43" s="1" t="s">
        <v>582</v>
      </c>
      <c r="E43" s="8" t="s">
        <v>526</v>
      </c>
      <c r="F43" s="8">
        <v>1</v>
      </c>
      <c r="G43" s="8" t="s">
        <v>551</v>
      </c>
      <c r="H43" s="64">
        <v>3500</v>
      </c>
      <c r="I43" s="8" t="s">
        <v>650</v>
      </c>
      <c r="J43" s="65">
        <v>0</v>
      </c>
      <c r="K43" s="65">
        <v>0</v>
      </c>
      <c r="L43" s="65">
        <v>0</v>
      </c>
      <c r="M43" s="65">
        <f t="shared" si="6"/>
        <v>0</v>
      </c>
      <c r="N43" s="65">
        <f t="shared" si="7"/>
        <v>0</v>
      </c>
      <c r="O43" s="14"/>
      <c r="P43" s="14"/>
      <c r="Q43" s="107">
        <v>0</v>
      </c>
      <c r="R43" s="107">
        <f t="shared" si="0"/>
        <v>0</v>
      </c>
      <c r="S43" s="21"/>
      <c r="T43" s="21"/>
      <c r="U43" s="21"/>
      <c r="V43" s="85">
        <v>0</v>
      </c>
      <c r="W43" s="84">
        <v>0</v>
      </c>
      <c r="X43" s="84">
        <f t="shared" si="1"/>
        <v>0</v>
      </c>
      <c r="Y43" s="84">
        <f t="shared" si="2"/>
        <v>0</v>
      </c>
      <c r="Z43" s="86">
        <v>0</v>
      </c>
      <c r="AA43" s="86">
        <f t="shared" si="3"/>
        <v>0</v>
      </c>
      <c r="AB43" s="99">
        <f t="shared" si="4"/>
        <v>0</v>
      </c>
      <c r="AC43" s="99">
        <f t="shared" si="5"/>
        <v>0</v>
      </c>
    </row>
    <row r="44" spans="1:29" s="3" customFormat="1" ht="15" customHeight="1" x14ac:dyDescent="0.3">
      <c r="A44" s="1" t="s">
        <v>259</v>
      </c>
      <c r="B44" s="1" t="s">
        <v>91</v>
      </c>
      <c r="C44" s="1" t="s">
        <v>680</v>
      </c>
      <c r="D44" s="1" t="s">
        <v>582</v>
      </c>
      <c r="E44" s="8" t="s">
        <v>526</v>
      </c>
      <c r="F44" s="8">
        <v>1</v>
      </c>
      <c r="G44" s="8" t="s">
        <v>551</v>
      </c>
      <c r="H44" s="64">
        <v>3500</v>
      </c>
      <c r="I44" s="8" t="s">
        <v>650</v>
      </c>
      <c r="J44" s="65">
        <v>0</v>
      </c>
      <c r="K44" s="65">
        <v>0</v>
      </c>
      <c r="L44" s="65">
        <v>0</v>
      </c>
      <c r="M44" s="65">
        <f t="shared" si="6"/>
        <v>0</v>
      </c>
      <c r="N44" s="65">
        <f t="shared" si="7"/>
        <v>0</v>
      </c>
      <c r="O44" s="14"/>
      <c r="P44" s="14"/>
      <c r="Q44" s="107">
        <v>0</v>
      </c>
      <c r="R44" s="107">
        <f t="shared" si="0"/>
        <v>0</v>
      </c>
      <c r="S44" s="21"/>
      <c r="T44" s="21"/>
      <c r="U44" s="21"/>
      <c r="V44" s="85">
        <v>0</v>
      </c>
      <c r="W44" s="84">
        <v>0</v>
      </c>
      <c r="X44" s="84">
        <f t="shared" si="1"/>
        <v>0</v>
      </c>
      <c r="Y44" s="84">
        <f t="shared" si="2"/>
        <v>0</v>
      </c>
      <c r="Z44" s="86">
        <v>0</v>
      </c>
      <c r="AA44" s="86">
        <f t="shared" si="3"/>
        <v>0</v>
      </c>
      <c r="AB44" s="99">
        <f t="shared" si="4"/>
        <v>0</v>
      </c>
      <c r="AC44" s="99">
        <f t="shared" si="5"/>
        <v>0</v>
      </c>
    </row>
    <row r="45" spans="1:29" s="3" customFormat="1" ht="15" customHeight="1" x14ac:dyDescent="0.3">
      <c r="A45" s="51" t="s">
        <v>258</v>
      </c>
      <c r="B45" s="51" t="s">
        <v>439</v>
      </c>
      <c r="C45" s="51" t="s">
        <v>666</v>
      </c>
      <c r="D45" s="51" t="s">
        <v>2</v>
      </c>
      <c r="E45" s="56" t="s">
        <v>526</v>
      </c>
      <c r="F45" s="56">
        <v>2</v>
      </c>
      <c r="G45" s="56" t="s">
        <v>559</v>
      </c>
      <c r="H45" s="56"/>
      <c r="I45" s="56" t="s">
        <v>649</v>
      </c>
      <c r="J45" s="65">
        <v>0</v>
      </c>
      <c r="K45" s="65">
        <v>0</v>
      </c>
      <c r="L45" s="65">
        <v>0</v>
      </c>
      <c r="M45" s="65">
        <f t="shared" si="6"/>
        <v>0</v>
      </c>
      <c r="N45" s="65">
        <f t="shared" si="7"/>
        <v>0</v>
      </c>
      <c r="O45" s="14"/>
      <c r="P45" s="14"/>
      <c r="Q45" s="107">
        <v>0</v>
      </c>
      <c r="R45" s="107">
        <f t="shared" si="0"/>
        <v>0</v>
      </c>
      <c r="S45" s="21"/>
      <c r="T45" s="21"/>
      <c r="U45" s="21"/>
      <c r="V45" s="85">
        <v>0</v>
      </c>
      <c r="W45" s="84">
        <v>0</v>
      </c>
      <c r="X45" s="84">
        <f t="shared" si="1"/>
        <v>0</v>
      </c>
      <c r="Y45" s="84">
        <f t="shared" si="2"/>
        <v>0</v>
      </c>
      <c r="Z45" s="86">
        <v>0</v>
      </c>
      <c r="AA45" s="86">
        <f t="shared" si="3"/>
        <v>0</v>
      </c>
      <c r="AB45" s="99">
        <f t="shared" si="4"/>
        <v>0</v>
      </c>
      <c r="AC45" s="99">
        <f t="shared" si="5"/>
        <v>0</v>
      </c>
    </row>
    <row r="46" spans="1:29" s="3" customFormat="1" ht="15" customHeight="1" x14ac:dyDescent="0.3">
      <c r="A46" s="34" t="s">
        <v>92</v>
      </c>
      <c r="B46" s="34" t="s">
        <v>93</v>
      </c>
      <c r="C46" s="34" t="s">
        <v>681</v>
      </c>
      <c r="D46" s="76" t="s">
        <v>585</v>
      </c>
      <c r="E46" s="33" t="s">
        <v>94</v>
      </c>
      <c r="F46" s="33">
        <v>8</v>
      </c>
      <c r="G46" s="34"/>
      <c r="H46" s="34"/>
      <c r="I46" s="77" t="s">
        <v>523</v>
      </c>
      <c r="J46" s="65">
        <v>0</v>
      </c>
      <c r="K46" s="65">
        <v>0</v>
      </c>
      <c r="L46" s="65">
        <v>0</v>
      </c>
      <c r="M46" s="65">
        <f t="shared" si="6"/>
        <v>0</v>
      </c>
      <c r="N46" s="65">
        <f t="shared" si="7"/>
        <v>0</v>
      </c>
      <c r="O46" s="14"/>
      <c r="P46" s="14"/>
      <c r="Q46" s="107">
        <v>0</v>
      </c>
      <c r="R46" s="107">
        <f t="shared" si="0"/>
        <v>0</v>
      </c>
      <c r="S46" s="21"/>
      <c r="T46" s="21"/>
      <c r="U46" s="21"/>
      <c r="V46" s="85">
        <v>0</v>
      </c>
      <c r="W46" s="84">
        <v>0</v>
      </c>
      <c r="X46" s="84">
        <f t="shared" si="1"/>
        <v>0</v>
      </c>
      <c r="Y46" s="84">
        <f t="shared" si="2"/>
        <v>0</v>
      </c>
      <c r="Z46" s="86">
        <v>0</v>
      </c>
      <c r="AA46" s="86">
        <f t="shared" si="3"/>
        <v>0</v>
      </c>
      <c r="AB46" s="99">
        <f t="shared" si="4"/>
        <v>0</v>
      </c>
      <c r="AC46" s="99">
        <f t="shared" si="5"/>
        <v>0</v>
      </c>
    </row>
    <row r="47" spans="1:29" s="3" customFormat="1" ht="15" customHeight="1" x14ac:dyDescent="0.3">
      <c r="A47" s="1" t="s">
        <v>92</v>
      </c>
      <c r="B47" s="1" t="s">
        <v>95</v>
      </c>
      <c r="C47" s="1" t="s">
        <v>699</v>
      </c>
      <c r="D47" s="1" t="s">
        <v>575</v>
      </c>
      <c r="E47" s="8" t="s">
        <v>409</v>
      </c>
      <c r="F47" s="8">
        <v>1</v>
      </c>
      <c r="G47" s="8" t="s">
        <v>573</v>
      </c>
      <c r="H47" s="8">
        <v>4000</v>
      </c>
      <c r="I47" s="8" t="s">
        <v>650</v>
      </c>
      <c r="J47" s="65">
        <v>0</v>
      </c>
      <c r="K47" s="65">
        <v>0</v>
      </c>
      <c r="L47" s="65">
        <v>0</v>
      </c>
      <c r="M47" s="65">
        <f t="shared" si="6"/>
        <v>0</v>
      </c>
      <c r="N47" s="65">
        <f t="shared" si="7"/>
        <v>0</v>
      </c>
      <c r="O47" s="14"/>
      <c r="P47" s="14"/>
      <c r="Q47" s="107">
        <v>0</v>
      </c>
      <c r="R47" s="107">
        <f t="shared" si="0"/>
        <v>0</v>
      </c>
      <c r="S47" s="21"/>
      <c r="T47" s="21"/>
      <c r="U47" s="21"/>
      <c r="V47" s="85">
        <v>0</v>
      </c>
      <c r="W47" s="84">
        <v>0</v>
      </c>
      <c r="X47" s="84">
        <f t="shared" si="1"/>
        <v>0</v>
      </c>
      <c r="Y47" s="84">
        <f t="shared" si="2"/>
        <v>0</v>
      </c>
      <c r="Z47" s="86">
        <v>0</v>
      </c>
      <c r="AA47" s="86">
        <f t="shared" si="3"/>
        <v>0</v>
      </c>
      <c r="AB47" s="99">
        <f t="shared" si="4"/>
        <v>0</v>
      </c>
      <c r="AC47" s="99">
        <f t="shared" si="5"/>
        <v>0</v>
      </c>
    </row>
    <row r="48" spans="1:29" s="3" customFormat="1" ht="15" customHeight="1" x14ac:dyDescent="0.3">
      <c r="A48" s="34" t="s">
        <v>92</v>
      </c>
      <c r="B48" s="34" t="s">
        <v>97</v>
      </c>
      <c r="C48" s="34" t="s">
        <v>687</v>
      </c>
      <c r="D48" s="76" t="s">
        <v>585</v>
      </c>
      <c r="E48" s="33" t="s">
        <v>94</v>
      </c>
      <c r="F48" s="33">
        <v>1</v>
      </c>
      <c r="G48" s="34"/>
      <c r="H48" s="34"/>
      <c r="I48" s="77" t="s">
        <v>523</v>
      </c>
      <c r="J48" s="65">
        <v>0</v>
      </c>
      <c r="K48" s="65">
        <v>0</v>
      </c>
      <c r="L48" s="65">
        <v>0</v>
      </c>
      <c r="M48" s="65">
        <f t="shared" si="6"/>
        <v>0</v>
      </c>
      <c r="N48" s="65">
        <f t="shared" si="7"/>
        <v>0</v>
      </c>
      <c r="O48" s="14"/>
      <c r="P48" s="14"/>
      <c r="Q48" s="107">
        <v>0</v>
      </c>
      <c r="R48" s="107">
        <f t="shared" si="0"/>
        <v>0</v>
      </c>
      <c r="S48" s="21"/>
      <c r="T48" s="21"/>
      <c r="U48" s="21"/>
      <c r="V48" s="85">
        <v>0</v>
      </c>
      <c r="W48" s="84">
        <v>0</v>
      </c>
      <c r="X48" s="84">
        <f t="shared" si="1"/>
        <v>0</v>
      </c>
      <c r="Y48" s="84">
        <f t="shared" si="2"/>
        <v>0</v>
      </c>
      <c r="Z48" s="86">
        <v>0</v>
      </c>
      <c r="AA48" s="86">
        <f t="shared" si="3"/>
        <v>0</v>
      </c>
      <c r="AB48" s="99">
        <f t="shared" si="4"/>
        <v>0</v>
      </c>
      <c r="AC48" s="99">
        <f t="shared" si="5"/>
        <v>0</v>
      </c>
    </row>
    <row r="49" spans="1:29" ht="14.4" x14ac:dyDescent="0.3">
      <c r="J49" s="32"/>
      <c r="K49" s="32"/>
      <c r="L49" s="32"/>
      <c r="M49" s="32"/>
      <c r="N49" s="32"/>
      <c r="O49" s="32"/>
      <c r="P49" s="32"/>
      <c r="Q49" s="75"/>
      <c r="R49" s="75"/>
      <c r="S49" s="105"/>
      <c r="T49" s="105"/>
      <c r="U49" s="105"/>
      <c r="V49" s="32"/>
      <c r="W49" s="32"/>
      <c r="X49" s="32"/>
      <c r="Y49" s="32"/>
      <c r="Z49" s="32"/>
      <c r="AA49" s="32"/>
      <c r="AB49" s="32"/>
      <c r="AC49" s="32"/>
    </row>
    <row r="50" spans="1:29" x14ac:dyDescent="0.25">
      <c r="J50" s="32"/>
      <c r="K50" s="32"/>
      <c r="L50" s="32"/>
      <c r="M50" s="32"/>
      <c r="N50" s="32"/>
      <c r="O50" s="32"/>
      <c r="P50" s="32"/>
      <c r="Q50" s="32"/>
      <c r="R50" s="32"/>
      <c r="S50" s="105"/>
      <c r="T50" s="105"/>
      <c r="U50" s="105"/>
      <c r="V50" s="32"/>
      <c r="W50" s="32"/>
      <c r="X50" s="32"/>
      <c r="Y50" s="32"/>
      <c r="Z50" s="32"/>
      <c r="AA50" s="32"/>
      <c r="AB50" s="32"/>
      <c r="AC50" s="32"/>
    </row>
    <row r="51" spans="1:29" ht="14.4" x14ac:dyDescent="0.3">
      <c r="F51" s="4">
        <f>SUM(F14:F50)</f>
        <v>76</v>
      </c>
      <c r="J51" s="32"/>
      <c r="K51" s="32"/>
      <c r="L51" s="32"/>
      <c r="M51" s="32"/>
      <c r="N51" s="32"/>
      <c r="O51" s="56"/>
      <c r="P51" s="56"/>
      <c r="Q51" s="56"/>
      <c r="R51" s="56"/>
      <c r="S51" s="105"/>
      <c r="T51" s="105"/>
      <c r="U51" s="105"/>
      <c r="V51" s="32"/>
      <c r="W51" s="32"/>
      <c r="X51" s="32"/>
      <c r="Y51" s="32"/>
      <c r="Z51" s="32"/>
      <c r="AA51" s="32"/>
      <c r="AB51" s="32"/>
      <c r="AC51" s="32"/>
    </row>
    <row r="52" spans="1:29" x14ac:dyDescent="0.25">
      <c r="J52" s="32"/>
      <c r="K52" s="32"/>
      <c r="L52" s="32"/>
      <c r="M52" s="32"/>
      <c r="N52" s="32"/>
      <c r="O52" s="83"/>
      <c r="P52" s="83"/>
      <c r="Q52" s="83"/>
      <c r="R52" s="108"/>
      <c r="S52" s="105"/>
      <c r="T52" s="105"/>
      <c r="U52" s="105"/>
      <c r="V52" s="32"/>
      <c r="W52" s="32"/>
      <c r="X52" s="32"/>
      <c r="Y52" s="32"/>
      <c r="Z52" s="32"/>
      <c r="AA52" s="32"/>
      <c r="AB52" s="32"/>
      <c r="AC52" s="32"/>
    </row>
    <row r="53" spans="1:29" x14ac:dyDescent="0.25">
      <c r="A53" s="30" t="s">
        <v>241</v>
      </c>
      <c r="J53" s="32"/>
      <c r="K53" s="32"/>
      <c r="L53" s="32"/>
      <c r="M53" s="32"/>
      <c r="N53" s="32"/>
      <c r="O53" s="32"/>
      <c r="P53" s="32"/>
      <c r="Q53" s="32"/>
      <c r="R53" s="32"/>
      <c r="S53" s="105"/>
      <c r="T53" s="105"/>
      <c r="U53" s="105"/>
      <c r="V53" s="32"/>
      <c r="W53" s="32"/>
      <c r="X53" s="32"/>
      <c r="Y53" s="32"/>
      <c r="Z53" s="32"/>
      <c r="AA53" s="32"/>
      <c r="AB53" s="32"/>
      <c r="AC53" s="32"/>
    </row>
    <row r="54" spans="1:29" ht="14.4" x14ac:dyDescent="0.3">
      <c r="A54" s="42" t="s">
        <v>389</v>
      </c>
      <c r="J54" s="32"/>
      <c r="K54" s="32"/>
      <c r="L54" s="32"/>
      <c r="M54" s="32"/>
      <c r="N54" s="32"/>
      <c r="O54" s="32"/>
      <c r="P54" s="32"/>
      <c r="Q54" s="32"/>
      <c r="R54" s="32"/>
      <c r="S54" s="105"/>
      <c r="T54" s="105"/>
      <c r="U54" s="105"/>
      <c r="V54" s="32"/>
      <c r="W54" s="32"/>
      <c r="X54" s="32"/>
      <c r="Y54" s="32"/>
      <c r="Z54" s="32"/>
      <c r="AA54" s="32"/>
      <c r="AB54" s="32"/>
      <c r="AC54" s="32"/>
    </row>
    <row r="55" spans="1:29" x14ac:dyDescent="0.25">
      <c r="J55" s="32"/>
      <c r="K55" s="32"/>
      <c r="L55" s="32"/>
      <c r="M55" s="32"/>
      <c r="N55" s="32"/>
      <c r="O55" s="32"/>
      <c r="P55" s="32"/>
      <c r="Q55" s="32"/>
      <c r="R55" s="32"/>
      <c r="S55" s="105"/>
      <c r="T55" s="105"/>
      <c r="U55" s="105"/>
      <c r="V55" s="32"/>
      <c r="W55" s="32"/>
      <c r="X55" s="32"/>
      <c r="Y55" s="32"/>
      <c r="Z55" s="32"/>
      <c r="AA55" s="32"/>
      <c r="AB55" s="32"/>
      <c r="AC55" s="32"/>
    </row>
  </sheetData>
  <autoFilter ref="A13:AC48" xr:uid="{00000000-0009-0000-0000-000008000000}"/>
  <mergeCells count="5">
    <mergeCell ref="J12:N12"/>
    <mergeCell ref="O12:R12"/>
    <mergeCell ref="S12:Y12"/>
    <mergeCell ref="Z12:AA12"/>
    <mergeCell ref="AB12:AC12"/>
  </mergeCells>
  <printOptions gridLines="1"/>
  <pageMargins left="0.7" right="0.7" top="0.75" bottom="0.75" header="0.3" footer="0.3"/>
  <pageSetup paperSize="3" scale="3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3e216fa3-4c2d-47d6-95a7-707fc00e54c4" xsi:nil="true"/>
    <MigrationWizId xmlns="3e216fa3-4c2d-47d6-95a7-707fc00e54c4" xsi:nil="true"/>
    <MigrationWizIdPermissions xmlns="3e216fa3-4c2d-47d6-95a7-707fc00e54c4" xsi:nil="true"/>
    <MigrationWizIdDocumentLibraryPermissions xmlns="3e216fa3-4c2d-47d6-95a7-707fc00e54c4" xsi:nil="true"/>
    <MigrationWizIdSecurityGroups xmlns="3e216fa3-4c2d-47d6-95a7-707fc00e54c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5AB3EBA9F71744B6871B74C7534742" ma:contentTypeVersion="13" ma:contentTypeDescription="Create a new document." ma:contentTypeScope="" ma:versionID="38e86f571bc8775deb6ba5accb84d322">
  <xsd:schema xmlns:xsd="http://www.w3.org/2001/XMLSchema" xmlns:xs="http://www.w3.org/2001/XMLSchema" xmlns:p="http://schemas.microsoft.com/office/2006/metadata/properties" xmlns:ns2="55177d13-259b-475f-a527-9fc959b17596" xmlns:ns3="3e216fa3-4c2d-47d6-95a7-707fc00e54c4" targetNamespace="http://schemas.microsoft.com/office/2006/metadata/properties" ma:root="true" ma:fieldsID="a4f1cc64b07e2385444b151439038cd2" ns2:_="" ns3:_="">
    <xsd:import namespace="55177d13-259b-475f-a527-9fc959b17596"/>
    <xsd:import namespace="3e216fa3-4c2d-47d6-95a7-707fc00e54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77d13-259b-475f-a527-9fc959b175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5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16fa3-4c2d-47d6-95a7-707fc00e54c4" elementFormDefault="qualified">
    <xsd:import namespace="http://schemas.microsoft.com/office/2006/documentManagement/types"/>
    <xsd:import namespace="http://schemas.microsoft.com/office/infopath/2007/PartnerControls"/>
    <xsd:element name="MigrationWizId" ma:index="10" nillable="true" ma:displayName="MigrationWizId" ma:internalName="MigrationWizId">
      <xsd:simpleType>
        <xsd:restriction base="dms:Text"/>
      </xsd:simpleType>
    </xsd:element>
    <xsd:element name="MigrationWizIdPermissions" ma:index="11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2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3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4" nillable="true" ma:displayName="MigrationWizIdSecurityGroups" ma:internalName="MigrationWizIdSecurityGroups">
      <xsd:simpleType>
        <xsd:restriction base="dms:Text"/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0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664A7C-D626-4D75-9428-5FFAED17F8FD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55177d13-259b-475f-a527-9fc959b17596"/>
    <ds:schemaRef ds:uri="http://purl.org/dc/elements/1.1/"/>
    <ds:schemaRef ds:uri="http://schemas.microsoft.com/office/2006/metadata/properties"/>
    <ds:schemaRef ds:uri="3e216fa3-4c2d-47d6-95a7-707fc00e54c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7F872B-0D6E-4AE6-88E0-0BFC57086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77d13-259b-475f-a527-9fc959b17596"/>
    <ds:schemaRef ds:uri="3e216fa3-4c2d-47d6-95a7-707fc00e54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715311-2568-4930-96F7-2670552CE4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Twn Hall</vt:lpstr>
      <vt:lpstr>Police Dept</vt:lpstr>
      <vt:lpstr>Twn Landing</vt:lpstr>
      <vt:lpstr>PW-Main</vt:lpstr>
      <vt:lpstr>PW-Garg</vt:lpstr>
      <vt:lpstr>TrStn-Main</vt:lpstr>
      <vt:lpstr>TrStn- Stg.Bldg</vt:lpstr>
      <vt:lpstr>TrStn-BargBarn</vt:lpstr>
      <vt:lpstr>Winn FS</vt:lpstr>
      <vt:lpstr>Foreside FS</vt:lpstr>
      <vt:lpstr>Bucknam FS</vt:lpstr>
      <vt:lpstr>Mill Gar</vt:lpstr>
      <vt:lpstr>Mini Gar</vt:lpstr>
      <vt:lpstr>WW ALL</vt:lpstr>
      <vt:lpstr>'Bucknam FS'!Print_Area</vt:lpstr>
      <vt:lpstr>'Foreside FS'!Print_Area</vt:lpstr>
      <vt:lpstr>'Mill Gar'!Print_Area</vt:lpstr>
      <vt:lpstr>'Mini Gar'!Print_Area</vt:lpstr>
      <vt:lpstr>'Police Dept'!Print_Area</vt:lpstr>
      <vt:lpstr>'PW-Garg'!Print_Area</vt:lpstr>
      <vt:lpstr>'PW-Main'!Print_Area</vt:lpstr>
      <vt:lpstr>'TrStn- Stg.Bldg'!Print_Area</vt:lpstr>
      <vt:lpstr>'TrStn-BargBarn'!Print_Area</vt:lpstr>
      <vt:lpstr>'TrStn-Main'!Print_Area</vt:lpstr>
      <vt:lpstr>'Twn Hall'!Print_Area</vt:lpstr>
      <vt:lpstr>'Twn Landing'!Print_Area</vt:lpstr>
      <vt:lpstr>'Winn FS'!Print_Area</vt:lpstr>
      <vt:lpstr>'WW ALL'!Print_Area</vt:lpstr>
      <vt:lpstr>'Twn Hall'!Print_Titles</vt:lpstr>
      <vt:lpstr>'WW ALL'!Print_Titles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Hanson</dc:creator>
  <cp:lastModifiedBy>Susan Gibney</cp:lastModifiedBy>
  <cp:lastPrinted>2017-11-02T13:19:41Z</cp:lastPrinted>
  <dcterms:created xsi:type="dcterms:W3CDTF">2010-06-08T12:45:24Z</dcterms:created>
  <dcterms:modified xsi:type="dcterms:W3CDTF">2018-10-02T20:46:45Z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0x010100235AB3EBA9F71744B6871B74C7534742</vt:lpwstr>
  </property>
</Properties>
</file>